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fileSharing userName="Estelle BATTIN" algorithmName="SHA-512" hashValue="ssc+1+/kgU3xV2EWOuIN5pYH2I3/05L2k1YLu6QFBuAmGfYhRF3UuMzPJBw1mXaVSyPlWSw/DzLblOgft4WC6w==" saltValue="IBKKZOWPQP9t9SY07XyDlw==" spinCount="100000"/>
  <workbookPr/>
  <mc:AlternateContent xmlns:mc="http://schemas.openxmlformats.org/markup-compatibility/2006">
    <mc:Choice Requires="x15">
      <x15ac:absPath xmlns:x15ac="http://schemas.microsoft.com/office/spreadsheetml/2010/11/ac" url="/Users/estellebattin/Dropbox/*.*.*.*.* ORGANISATION À COMPTER DE SEPTEMBRE 2024 *.*.*.*/5-Dossier Pédagogique - ORGANISATION 2024-2025/AA-Planning cours 2025-2026/"/>
    </mc:Choice>
  </mc:AlternateContent>
  <xr:revisionPtr revIDLastSave="0" documentId="13_ncr:10001_{583220D8-57CD-DE47-8367-47C8C27D7017}" xr6:coauthVersionLast="47" xr6:coauthVersionMax="47" xr10:uidLastSave="{00000000-0000-0000-0000-000000000000}"/>
  <bookViews>
    <workbookView xWindow="260" yWindow="760" windowWidth="29100" windowHeight="18140" tabRatio="540" activeTab="8" xr2:uid="{C431896B-A7ED-A24C-9EE0-63477CA7B702}"/>
  </bookViews>
  <sheets>
    <sheet name="Cours AN2" sheetId="3" r:id="rId1"/>
    <sheet name="Sept. 2025" sheetId="6" r:id="rId2"/>
    <sheet name="Oct. 2025" sheetId="7" r:id="rId3"/>
    <sheet name="Nov. 2025" sheetId="8" r:id="rId4"/>
    <sheet name="Déc-2025" sheetId="9" r:id="rId5"/>
    <sheet name="Jan. 2026" sheetId="11" r:id="rId6"/>
    <sheet name="Fev. 2026" sheetId="13" r:id="rId7"/>
    <sheet name="Mar. 2026" sheetId="14" r:id="rId8"/>
    <sheet name="Avr. 2026" sheetId="15" r:id="rId9"/>
    <sheet name="Mai 2026" sheetId="16" r:id="rId10"/>
    <sheet name="Juin 2026" sheetId="17" r:id="rId11"/>
    <sheet name="Jui. 2026" sheetId="18" r:id="rId12"/>
    <sheet name="Feuil3" sheetId="12" r:id="rId13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14" i="3"/>
  <c r="C11" i="3"/>
  <c r="C7" i="3"/>
  <c r="C8" i="3"/>
  <c r="C6" i="3"/>
  <c r="C9" i="3"/>
  <c r="C4" i="3"/>
  <c r="C5" i="3"/>
  <c r="D4" i="18"/>
  <c r="E4" i="18" s="1"/>
  <c r="F4" i="18" s="1"/>
  <c r="G4" i="18" s="1"/>
  <c r="H4" i="18" s="1"/>
  <c r="I4" i="18" s="1"/>
  <c r="J4" i="18" s="1"/>
  <c r="K4" i="18" s="1"/>
  <c r="L4" i="18" s="1"/>
  <c r="M4" i="18" s="1"/>
  <c r="N4" i="18" s="1"/>
  <c r="O4" i="18" s="1"/>
  <c r="P4" i="18" s="1"/>
  <c r="Q4" i="18" s="1"/>
  <c r="R4" i="18" s="1"/>
  <c r="S4" i="18" s="1"/>
  <c r="T4" i="18" s="1"/>
  <c r="U4" i="18" s="1"/>
  <c r="V4" i="18" s="1"/>
  <c r="W4" i="18" s="1"/>
  <c r="X4" i="18" s="1"/>
  <c r="Y4" i="18" s="1"/>
  <c r="Z4" i="18" s="1"/>
  <c r="AA4" i="18" s="1"/>
  <c r="AB4" i="18" s="1"/>
  <c r="AC4" i="18" s="1"/>
  <c r="AD4" i="18" s="1"/>
  <c r="AE4" i="18" s="1"/>
  <c r="AF4" i="18" s="1"/>
  <c r="AG4" i="18" s="1"/>
  <c r="D4" i="17"/>
  <c r="E4" i="17" s="1"/>
  <c r="F4" i="17" s="1"/>
  <c r="G4" i="17" s="1"/>
  <c r="H4" i="17" s="1"/>
  <c r="I4" i="17" s="1"/>
  <c r="J4" i="17" s="1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U4" i="17" s="1"/>
  <c r="V4" i="17" s="1"/>
  <c r="W4" i="17" s="1"/>
  <c r="X4" i="17" s="1"/>
  <c r="Y4" i="17" s="1"/>
  <c r="Z4" i="17" s="1"/>
  <c r="AA4" i="17" s="1"/>
  <c r="AB4" i="17" s="1"/>
  <c r="AC4" i="17" s="1"/>
  <c r="AD4" i="17" s="1"/>
  <c r="AE4" i="17" s="1"/>
  <c r="AF4" i="17" s="1"/>
  <c r="D4" i="16"/>
  <c r="E4" i="16" s="1"/>
  <c r="F4" i="16" s="1"/>
  <c r="G4" i="16" s="1"/>
  <c r="H4" i="16" s="1"/>
  <c r="I4" i="16" s="1"/>
  <c r="J4" i="16" s="1"/>
  <c r="K4" i="16" s="1"/>
  <c r="L4" i="16" s="1"/>
  <c r="M4" i="16" s="1"/>
  <c r="N4" i="16" s="1"/>
  <c r="O4" i="16" s="1"/>
  <c r="P4" i="16" s="1"/>
  <c r="Q4" i="16" s="1"/>
  <c r="R4" i="16" s="1"/>
  <c r="S4" i="16" s="1"/>
  <c r="T4" i="16" s="1"/>
  <c r="U4" i="16" s="1"/>
  <c r="V4" i="16" s="1"/>
  <c r="W4" i="16" s="1"/>
  <c r="X4" i="16" s="1"/>
  <c r="Y4" i="16" s="1"/>
  <c r="Z4" i="16" s="1"/>
  <c r="AA4" i="16" s="1"/>
  <c r="AB4" i="16" s="1"/>
  <c r="AC4" i="16" s="1"/>
  <c r="AD4" i="16" s="1"/>
  <c r="AE4" i="16" s="1"/>
  <c r="AF4" i="16" s="1"/>
  <c r="AG4" i="16" s="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W4" i="15" s="1"/>
  <c r="X4" i="15" s="1"/>
  <c r="Y4" i="15" s="1"/>
  <c r="Z4" i="15" s="1"/>
  <c r="AA4" i="15" s="1"/>
  <c r="AB4" i="15" s="1"/>
  <c r="AC4" i="15" s="1"/>
  <c r="AD4" i="15" s="1"/>
  <c r="AE4" i="15" s="1"/>
  <c r="AF4" i="15" s="1"/>
  <c r="D4" i="14"/>
  <c r="E4" i="14" s="1"/>
  <c r="F4" i="14" s="1"/>
  <c r="G4" i="14" s="1"/>
  <c r="H4" i="14" s="1"/>
  <c r="I4" i="14" s="1"/>
  <c r="J4" i="14" s="1"/>
  <c r="K4" i="14" s="1"/>
  <c r="L4" i="14" s="1"/>
  <c r="M4" i="14" s="1"/>
  <c r="N4" i="14" s="1"/>
  <c r="O4" i="14" s="1"/>
  <c r="P4" i="14" s="1"/>
  <c r="Q4" i="14" s="1"/>
  <c r="R4" i="14" s="1"/>
  <c r="S4" i="14" s="1"/>
  <c r="T4" i="14" s="1"/>
  <c r="U4" i="14" s="1"/>
  <c r="V4" i="14" s="1"/>
  <c r="W4" i="14" s="1"/>
  <c r="X4" i="14" s="1"/>
  <c r="Y4" i="14" s="1"/>
  <c r="Z4" i="14" s="1"/>
  <c r="AA4" i="14" s="1"/>
  <c r="AB4" i="14" s="1"/>
  <c r="AC4" i="14" s="1"/>
  <c r="AD4" i="14" s="1"/>
  <c r="AE4" i="14" s="1"/>
  <c r="AF4" i="14" s="1"/>
  <c r="AG4" i="14" s="1"/>
  <c r="D4" i="13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U4" i="13" s="1"/>
  <c r="V4" i="13" s="1"/>
  <c r="W4" i="13" s="1"/>
  <c r="X4" i="13" s="1"/>
  <c r="Y4" i="13" s="1"/>
  <c r="Z4" i="13" s="1"/>
  <c r="AA4" i="13" s="1"/>
  <c r="AB4" i="13" s="1"/>
  <c r="AC4" i="13" s="1"/>
  <c r="AD4" i="13" s="1"/>
  <c r="D4" i="11"/>
  <c r="E4" i="11" s="1"/>
  <c r="F4" i="11" s="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Q4" i="11" s="1"/>
  <c r="R4" i="11" s="1"/>
  <c r="S4" i="11" s="1"/>
  <c r="T4" i="11" s="1"/>
  <c r="U4" i="11" s="1"/>
  <c r="V4" i="11" s="1"/>
  <c r="W4" i="11" s="1"/>
  <c r="X4" i="11" s="1"/>
  <c r="Y4" i="11" s="1"/>
  <c r="Z4" i="11" s="1"/>
  <c r="AA4" i="11" s="1"/>
  <c r="AB4" i="11" s="1"/>
  <c r="AC4" i="11" s="1"/>
  <c r="AD4" i="11" s="1"/>
  <c r="AE4" i="11" s="1"/>
  <c r="AF4" i="11" s="1"/>
  <c r="AG4" i="11" s="1"/>
  <c r="D4" i="9"/>
  <c r="E4" i="9" s="1"/>
  <c r="F4" i="9" s="1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U4" i="9" s="1"/>
  <c r="V4" i="9" s="1"/>
  <c r="W4" i="9" s="1"/>
  <c r="X4" i="9" s="1"/>
  <c r="Y4" i="9" s="1"/>
  <c r="Z4" i="9" s="1"/>
  <c r="AA4" i="9" s="1"/>
  <c r="AB4" i="9" s="1"/>
  <c r="AC4" i="9" s="1"/>
  <c r="AD4" i="9" s="1"/>
  <c r="AE4" i="9" s="1"/>
  <c r="AF4" i="9" s="1"/>
  <c r="AG4" i="9" s="1"/>
  <c r="D5" i="8"/>
  <c r="E5" i="8" s="1"/>
  <c r="F5" i="8" s="1"/>
  <c r="G5" i="8" s="1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V5" i="8" s="1"/>
  <c r="W5" i="8" s="1"/>
  <c r="X5" i="8" s="1"/>
  <c r="Y5" i="8" s="1"/>
  <c r="Z5" i="8" s="1"/>
  <c r="AA5" i="8" s="1"/>
  <c r="AB5" i="8" s="1"/>
  <c r="AC5" i="8" s="1"/>
  <c r="AD5" i="8" s="1"/>
  <c r="AE5" i="8" s="1"/>
  <c r="AF5" i="8" s="1"/>
  <c r="D4" i="7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AE4" i="7" s="1"/>
  <c r="AF4" i="7" s="1"/>
  <c r="AG4" i="7" s="1"/>
  <c r="E4" i="6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B24" i="3"/>
  <c r="B27" i="3"/>
  <c r="B29" i="3"/>
  <c r="E13" i="3" l="1"/>
  <c r="C24" i="3" l="1"/>
</calcChain>
</file>

<file path=xl/sharedStrings.xml><?xml version="1.0" encoding="utf-8"?>
<sst xmlns="http://schemas.openxmlformats.org/spreadsheetml/2006/main" count="831" uniqueCount="155">
  <si>
    <t>Année 2, Semestres 1 &amp; 2</t>
  </si>
  <si>
    <t xml:space="preserve">Heures </t>
  </si>
  <si>
    <t>Contrôle</t>
  </si>
  <si>
    <t>36 </t>
  </si>
  <si>
    <t>49 </t>
  </si>
  <si>
    <t>50 </t>
  </si>
  <si>
    <t>51 </t>
  </si>
  <si>
    <t>52 </t>
  </si>
  <si>
    <t>1 </t>
  </si>
  <si>
    <t>CDUTC
de 12h30 à 14h30 France</t>
  </si>
  <si>
    <t xml:space="preserve">  </t>
  </si>
  <si>
    <t>Septembre 2025</t>
  </si>
  <si>
    <t>Octobre 2025</t>
  </si>
  <si>
    <t>Novembre 2025</t>
  </si>
  <si>
    <t>Décembre 2025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</si>
  <si>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</si>
  <si>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</si>
  <si>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</si>
  <si>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</si>
  <si>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</si>
  <si>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</si>
  <si>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</si>
  <si>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Vahé ARZOUMANIAN</t>
  </si>
  <si>
    <t>Claire PION</t>
  </si>
  <si>
    <t>Manue GUNTER</t>
  </si>
  <si>
    <t xml:space="preserve">Miguel </t>
  </si>
  <si>
    <t>YLAN</t>
  </si>
  <si>
    <t>L</t>
  </si>
  <si>
    <t>M</t>
  </si>
  <si>
    <t>J</t>
  </si>
  <si>
    <t>V</t>
  </si>
  <si>
    <t>S</t>
  </si>
  <si>
    <t>D</t>
  </si>
  <si>
    <t>Visio</t>
  </si>
  <si>
    <t>BK2</t>
  </si>
  <si>
    <t>GE</t>
  </si>
  <si>
    <t>Benke2</t>
  </si>
  <si>
    <t>Genève :  AN2-4-5</t>
  </si>
  <si>
    <t>Thomas</t>
  </si>
  <si>
    <t>Toulouse</t>
  </si>
  <si>
    <t>IsAbelle BRIERS
Visio enregistrée</t>
  </si>
  <si>
    <t>IsAbelle BRIERS
WE</t>
  </si>
  <si>
    <t>Nei Jing 内经选读（一周2h，10月到4月，老师Abel Gläser）</t>
  </si>
  <si>
    <t>Pharmacologie-Hygiène-Pathologie 1
(digest/cardio-circ/neuro/dermato/infectio/etc) 药理学-卫生学-病理学1(消化系统/心血管-循环/神经系统/皮肤病/传染病等)（老师 IsAbelle Briers）</t>
  </si>
  <si>
    <t>Replay</t>
  </si>
  <si>
    <t>Visio 
17h-20h</t>
  </si>
  <si>
    <t>Visio
16h-19h</t>
  </si>
  <si>
    <t>Visio
17h-20h</t>
  </si>
  <si>
    <t>Visio 
Chengdu</t>
  </si>
  <si>
    <r>
      <rPr>
        <b/>
        <sz val="18"/>
        <rFont val="Avenir Next Regular"/>
      </rPr>
      <t>Zhenggu-Tuina  正骨推拿</t>
    </r>
    <r>
      <rPr>
        <sz val="14"/>
        <rFont val="Avenir Next Regular"/>
      </rPr>
      <t xml:space="preserve">
TOULOUSE : Cédric MALGOUYRE</t>
    </r>
  </si>
  <si>
    <r>
      <rPr>
        <b/>
        <sz val="18"/>
        <color indexed="8"/>
        <rFont val="Avenir Next Regular"/>
      </rPr>
      <t xml:space="preserve">
Chinois 汉语</t>
    </r>
    <r>
      <rPr>
        <sz val="18"/>
        <color indexed="8"/>
        <rFont val="Avenir Next Regular"/>
      </rPr>
      <t xml:space="preserve">
</t>
    </r>
    <r>
      <rPr>
        <sz val="18"/>
        <color rgb="FF000000"/>
        <rFont val="Avenir Next Regular"/>
      </rPr>
      <t>Prof de Chengdu 12h30-14h30</t>
    </r>
  </si>
  <si>
    <r>
      <rPr>
        <b/>
        <sz val="18"/>
        <color indexed="8"/>
        <rFont val="Avenir Next Regular"/>
      </rPr>
      <t xml:space="preserve">
Chinois 汉语</t>
    </r>
    <r>
      <rPr>
        <sz val="18"/>
        <color indexed="8"/>
        <rFont val="Avenir Next Regular"/>
      </rPr>
      <t xml:space="preserve">
Prof de Chengdu</t>
    </r>
    <r>
      <rPr>
        <b/>
        <sz val="18"/>
        <color indexed="8"/>
        <rFont val="Avenir Next Regular"/>
      </rPr>
      <t xml:space="preserve"> 12h30-14h30</t>
    </r>
  </si>
  <si>
    <r>
      <t xml:space="preserve">
WE1 : Genève
</t>
    </r>
    <r>
      <rPr>
        <sz val="18"/>
        <color rgb="FFEEEEEE"/>
        <rFont val="Avenir Next Regular"/>
      </rPr>
      <t>AN2 + Benke2 : Manue
AN4 : Véronique
AN5 : Claire</t>
    </r>
  </si>
  <si>
    <r>
      <t xml:space="preserve">
</t>
    </r>
    <r>
      <rPr>
        <b/>
        <sz val="18"/>
        <rFont val="Avenir Next Regular"/>
      </rPr>
      <t>WE1 : Toulouse</t>
    </r>
    <r>
      <rPr>
        <sz val="18"/>
        <rFont val="Avenir Next Regular"/>
      </rPr>
      <t xml:space="preserve">
Cursus Fondamental
AN2 - AN4</t>
    </r>
  </si>
  <si>
    <r>
      <t xml:space="preserve">
Chinois 汉语</t>
    </r>
    <r>
      <rPr>
        <sz val="18"/>
        <color rgb="FF000000"/>
        <rFont val="Avenir Next Regular"/>
      </rPr>
      <t xml:space="preserve">
Prof de Chengdu</t>
    </r>
    <r>
      <rPr>
        <b/>
        <sz val="18"/>
        <color rgb="FF000000"/>
        <rFont val="Avenir Next Regular"/>
      </rPr>
      <t xml:space="preserve"> </t>
    </r>
    <r>
      <rPr>
        <sz val="18"/>
        <color rgb="FF000000"/>
        <rFont val="Avenir Next Regular"/>
      </rPr>
      <t>12h30-14h30</t>
    </r>
  </si>
  <si>
    <r>
      <t xml:space="preserve">
Chinois 汉语</t>
    </r>
    <r>
      <rPr>
        <sz val="18"/>
        <color rgb="FF000000"/>
        <rFont val="Avenir Next Regular"/>
      </rPr>
      <t xml:space="preserve">
Prof de Chengdu</t>
    </r>
    <r>
      <rPr>
        <b/>
        <sz val="18"/>
        <color rgb="FF000000"/>
        <rFont val="Avenir Next Regular"/>
      </rPr>
      <t xml:space="preserve"> 
</t>
    </r>
    <r>
      <rPr>
        <sz val="18"/>
        <color rgb="FF000000"/>
        <rFont val="Avenir Next Regular"/>
      </rPr>
      <t>12h30-14h30</t>
    </r>
  </si>
  <si>
    <r>
      <t xml:space="preserve">Acupunture : Jing Luo
INTRO A L'ACCU TUNG
</t>
    </r>
    <r>
      <rPr>
        <sz val="18"/>
        <color rgb="FF000000"/>
        <rFont val="Avenir Next Regular"/>
      </rPr>
      <t xml:space="preserve">Genève  : Vahé OK
Toulouse : Abel Ok </t>
    </r>
  </si>
  <si>
    <r>
      <t xml:space="preserve">
WE2 : Genève
</t>
    </r>
    <r>
      <rPr>
        <sz val="18"/>
        <color rgb="FFEEEEEE"/>
        <rFont val="Avenir Next Regular"/>
      </rPr>
      <t>AN2 +  Benke2 : Thomas/Fred (Tuina)
AN5 : Ylane</t>
    </r>
  </si>
  <si>
    <t>Visio 
16h-19h</t>
  </si>
  <si>
    <r>
      <rPr>
        <b/>
        <sz val="18"/>
        <color indexed="8"/>
        <rFont val="Avenir Next Regular"/>
      </rPr>
      <t xml:space="preserve">
Acu-catégorie de points 针灸-腧穴种类</t>
    </r>
    <r>
      <rPr>
        <sz val="18"/>
        <color indexed="8"/>
        <rFont val="Avenir Next Regular"/>
      </rPr>
      <t xml:space="preserve">
Prof : Miguel
Lundi : 17h- 20h</t>
    </r>
  </si>
  <si>
    <r>
      <rPr>
        <b/>
        <sz val="18"/>
        <rFont val="Avenir Next Regular"/>
      </rPr>
      <t>Zhenggu-Tuina  正骨推拿</t>
    </r>
    <r>
      <rPr>
        <sz val="18"/>
        <rFont val="Avenir Next Regular"/>
      </rPr>
      <t xml:space="preserve">
Toulouse : Cédric MALGOUYRE</t>
    </r>
  </si>
  <si>
    <t>Visio 
8h30-11h30</t>
  </si>
  <si>
    <t>1h30</t>
  </si>
  <si>
    <r>
      <rPr>
        <b/>
        <sz val="18"/>
        <rFont val="Avenir Next Regular"/>
      </rPr>
      <t xml:space="preserve">
Shang Han Lun 伤寒论学)</t>
    </r>
    <r>
      <rPr>
        <sz val="14"/>
        <rFont val="Avenir Next Regular"/>
      </rPr>
      <t xml:space="preserve">
Prof : Frédéric BRETON
8h30 - 11h30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</si>
  <si>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GENÈVE : Véronique SAULNIER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</si>
  <si>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TOULOUSE : Cédric MALGOUYRE</t>
    </r>
  </si>
  <si>
    <t xml:space="preserve">M </t>
  </si>
  <si>
    <r>
      <rPr>
        <b/>
        <sz val="20"/>
        <rFont val="Avenir Next Regular"/>
      </rPr>
      <t xml:space="preserve">
Zhenggu-Tuina  正骨推拿</t>
    </r>
    <r>
      <rPr>
        <sz val="14"/>
        <rFont val="Avenir Next Regular"/>
      </rPr>
      <t xml:space="preserve">
</t>
    </r>
    <r>
      <rPr>
        <sz val="18"/>
        <rFont val="Avenir Next Regular"/>
      </rPr>
      <t xml:space="preserve">GENÈVE : Véronique SAULNIER
</t>
    </r>
    <r>
      <rPr>
        <b/>
        <sz val="18"/>
        <color indexed="15"/>
        <rFont val="Avenir Next Regular"/>
      </rPr>
      <t>AN3 DIMANCHE : AVEC VÉRONIQUE</t>
    </r>
  </si>
  <si>
    <t xml:space="preserve">D </t>
  </si>
  <si>
    <r>
      <rPr>
        <b/>
        <sz val="18"/>
        <rFont val="Avenir Next Regular"/>
      </rPr>
      <t xml:space="preserve">
Shang Han Lun 伤寒论学</t>
    </r>
    <r>
      <rPr>
        <sz val="14"/>
        <rFont val="Avenir Next Regular"/>
      </rPr>
      <t xml:space="preserve">
SAMEDI : Shanghan Lun, Liujing Bianzheng
DIMANCHE : Acupuncture Shanghan Lun
GENÈVE : FRED
TOULOUSE : ABEL</t>
    </r>
  </si>
  <si>
    <t>BK2
AN2WE3 + AN5WE3</t>
  </si>
  <si>
    <t>BK2
AN2WE1 + AN4WE1 + AN5WE1</t>
  </si>
  <si>
    <t>BK2
AN2WE2 + AN5WE2</t>
  </si>
  <si>
    <t>PRÉSENTIEL</t>
  </si>
  <si>
    <t>BK2 + Cycle3-2025</t>
  </si>
  <si>
    <t>BK2 
+ Cycle3-2025 + CycleC</t>
  </si>
  <si>
    <t>BK2 + AN4WE3</t>
  </si>
  <si>
    <t>BK2 
+ AN2WE3 + AN4WE3</t>
  </si>
  <si>
    <t>BK2 + AN2WE4 + AN5-WE4</t>
  </si>
  <si>
    <t>BK2
AN2WE5 + AN4WE5 + AN5WE5</t>
  </si>
  <si>
    <t>BK2 + AN2WE5 + AN4WE5</t>
  </si>
  <si>
    <t>Visio 
18h-20h</t>
  </si>
  <si>
    <t>BK2
AN2WE6  + AN5WE6</t>
  </si>
  <si>
    <t>BK2 
+ AN2WE6 + AN4WE6</t>
  </si>
  <si>
    <t>BK 2</t>
  </si>
  <si>
    <t>BK2 
+ AN2WE7 + AN4WE7</t>
  </si>
  <si>
    <t xml:space="preserve">Visio </t>
  </si>
  <si>
    <t>BK2
AN2WE7 + AN5WE7</t>
  </si>
  <si>
    <t>BK2
AN2WE8 + AN5WE8</t>
  </si>
  <si>
    <t>BK2 + AN3WE8</t>
  </si>
  <si>
    <t>BK2 
+ AN2WE8 + AN4WE8</t>
  </si>
  <si>
    <t>BK2
AN2WE9 + AN3WE9 + AN5WE9</t>
  </si>
  <si>
    <t>BK2 
+ AN2WE9 + AN4WE9</t>
  </si>
  <si>
    <t>BK2 
+ AN2WE1 + AN4WE1</t>
  </si>
  <si>
    <t>BK2 
+ AN2WE2 + AN4WE2</t>
  </si>
  <si>
    <r>
      <t xml:space="preserve">
WE2 : Toulouse 
</t>
    </r>
    <r>
      <rPr>
        <sz val="18"/>
        <rFont val="Avenir Next Regular"/>
      </rPr>
      <t>Cursus Fondamental
AN2 - AN4</t>
    </r>
  </si>
  <si>
    <t>BK2 
+ AN2WE4 + AN4WE4</t>
  </si>
  <si>
    <t>BK2  + AN4WE2</t>
  </si>
  <si>
    <r>
      <rPr>
        <b/>
        <sz val="18"/>
        <rFont val="Avenir Next Regular"/>
      </rPr>
      <t xml:space="preserve">
Zhenggu-Tuina  正骨推拿</t>
    </r>
    <r>
      <rPr>
        <sz val="18"/>
        <rFont val="Avenir Next Regular"/>
      </rPr>
      <t xml:space="preserve">
Toulouse : Cédric MALGOUYRE</t>
    </r>
  </si>
  <si>
    <r>
      <t xml:space="preserve">
Chinois 汉语</t>
    </r>
    <r>
      <rPr>
        <sz val="18"/>
        <color rgb="FF000000"/>
        <rFont val="Avenir Book"/>
        <family val="2"/>
      </rPr>
      <t xml:space="preserve">
Prof de Chengdu</t>
    </r>
    <r>
      <rPr>
        <b/>
        <sz val="18"/>
        <color rgb="FF000000"/>
        <rFont val="Avenir Book"/>
        <family val="2"/>
      </rPr>
      <t xml:space="preserve"> 
</t>
    </r>
    <r>
      <rPr>
        <sz val="18"/>
        <color rgb="FF000000"/>
        <rFont val="Avenir Book"/>
        <family val="2"/>
      </rPr>
      <t>12h30-14h30</t>
    </r>
  </si>
  <si>
    <r>
      <rPr>
        <b/>
        <sz val="18"/>
        <color rgb="FF000000"/>
        <rFont val="Avenir Book"/>
        <family val="2"/>
      </rPr>
      <t>Acu-catégorie de points 针灸-腧穴种类</t>
    </r>
    <r>
      <rPr>
        <sz val="18"/>
        <color indexed="8"/>
        <rFont val="Avenir Book"/>
        <family val="2"/>
      </rPr>
      <t xml:space="preserve">
Prof : Manue
Lundi : 17h- 20h</t>
    </r>
  </si>
  <si>
    <r>
      <rPr>
        <b/>
        <sz val="18"/>
        <color rgb="FF000000"/>
        <rFont val="Avenir Book"/>
        <family val="2"/>
      </rPr>
      <t xml:space="preserve">
Acu-catégorie de points 针灸-腧穴种类</t>
    </r>
    <r>
      <rPr>
        <sz val="18"/>
        <color indexed="8"/>
        <rFont val="Avenir Book"/>
        <family val="2"/>
      </rPr>
      <t xml:space="preserve">
Prof : Manue
Lundi : 17h- 20h</t>
    </r>
  </si>
  <si>
    <r>
      <rPr>
        <b/>
        <sz val="18"/>
        <color theme="0"/>
        <rFont val="Avenir Book"/>
        <family val="2"/>
      </rPr>
      <t xml:space="preserve">
WE4 : Genève </t>
    </r>
    <r>
      <rPr>
        <sz val="18"/>
        <color theme="0"/>
        <rFont val="Avenir Book"/>
        <family val="2"/>
      </rPr>
      <t xml:space="preserve">
AN2 +  Benke2 : Thomas
AN5 : Ylane</t>
    </r>
  </si>
  <si>
    <r>
      <rPr>
        <b/>
        <sz val="18"/>
        <rFont val="Avenir Book"/>
        <family val="2"/>
      </rPr>
      <t xml:space="preserve">
Zhenggu-Tuina  正骨推拿</t>
    </r>
    <r>
      <rPr>
        <sz val="18"/>
        <rFont val="Avenir Book"/>
        <family val="2"/>
      </rPr>
      <t xml:space="preserve">
Genève : Véronique Saulnier</t>
    </r>
  </si>
  <si>
    <r>
      <rPr>
        <b/>
        <sz val="18"/>
        <rFont val="Avenir Book"/>
        <family val="2"/>
      </rPr>
      <t xml:space="preserve">
WE4 : Toulouse </t>
    </r>
    <r>
      <rPr>
        <sz val="18"/>
        <rFont val="Avenir Book"/>
        <family val="2"/>
      </rPr>
      <t xml:space="preserve">
Cursus Fondamental
AN2 - AN4</t>
    </r>
  </si>
  <si>
    <r>
      <rPr>
        <b/>
        <sz val="18"/>
        <rFont val="Avenir Book"/>
        <family val="2"/>
      </rPr>
      <t xml:space="preserve">
WE3 : Cycle3 : M25 à M28</t>
    </r>
    <r>
      <rPr>
        <sz val="18"/>
        <rFont val="Avenir Book"/>
        <family val="2"/>
      </rPr>
      <t xml:space="preserve">
WE PRÉSENTIEL GENÈVE
PROMO A : Sept. 2024 à Déc.. 2025
</t>
    </r>
    <r>
      <rPr>
        <b/>
        <sz val="18"/>
        <rFont val="Avenir Book"/>
        <family val="2"/>
      </rPr>
      <t>Samedi : Isabelle</t>
    </r>
    <r>
      <rPr>
        <sz val="18"/>
        <rFont val="Avenir Book"/>
        <family val="2"/>
      </rPr>
      <t xml:space="preserve">
M25 : mesures d'hygiène
M26 : Symptomatologie
</t>
    </r>
    <r>
      <rPr>
        <b/>
        <sz val="18"/>
        <rFont val="Avenir Book"/>
        <family val="2"/>
      </rPr>
      <t>Dimanche :</t>
    </r>
    <r>
      <rPr>
        <b/>
        <sz val="18"/>
        <color rgb="FFFF0000"/>
        <rFont val="Avenir Book"/>
        <family val="2"/>
      </rPr>
      <t xml:space="preserve"> infirmière ??</t>
    </r>
    <r>
      <rPr>
        <sz val="18"/>
        <rFont val="Avenir Book"/>
        <family val="2"/>
      </rPr>
      <t xml:space="preserve">
M27 : urgences
M28 : relations d'aide
</t>
    </r>
    <r>
      <rPr>
        <b/>
        <sz val="20"/>
        <color rgb="FFFF0000"/>
        <rFont val="Avenir Book"/>
        <family val="2"/>
      </rPr>
      <t>+ Exam CycleC de 9h à10h30</t>
    </r>
  </si>
  <si>
    <r>
      <rPr>
        <b/>
        <sz val="18"/>
        <rFont val="Avenir Next Regular"/>
      </rPr>
      <t xml:space="preserve">WE1-Cycle3 : M16 à M20
</t>
    </r>
    <r>
      <rPr>
        <sz val="18"/>
        <rFont val="Avenir Next Regular"/>
      </rPr>
      <t xml:space="preserve">WE PRÉSENTIEL GENÈVE
</t>
    </r>
    <r>
      <rPr>
        <b/>
        <sz val="18"/>
        <rFont val="Avenir Next Regular"/>
      </rPr>
      <t>Samedi : Sage Femmes</t>
    </r>
    <r>
      <rPr>
        <sz val="18"/>
        <rFont val="Avenir Next Regular"/>
      </rPr>
      <t xml:space="preserve">
M19 : Obstétrique
M20 : PMA</t>
    </r>
    <r>
      <rPr>
        <b/>
        <sz val="18"/>
        <rFont val="Avenir Next Regular"/>
      </rPr>
      <t xml:space="preserve">
Dim. matin : Isabelle
</t>
    </r>
    <r>
      <rPr>
        <sz val="18"/>
        <rFont val="Avenir Next Regular"/>
      </rPr>
      <t xml:space="preserve">M16 : Embryologie
 M17 : Oncologie
</t>
    </r>
    <r>
      <rPr>
        <b/>
        <sz val="18"/>
        <rFont val="Avenir Next Regular"/>
      </rPr>
      <t>Dim. AM :  Laurence Lacour</t>
    </r>
    <r>
      <rPr>
        <sz val="18"/>
        <rFont val="Avenir Next Regular"/>
      </rPr>
      <t xml:space="preserve">
M18 : Pédiatrie</t>
    </r>
  </si>
  <si>
    <t>Véronique SAULNIER</t>
  </si>
  <si>
    <t>Cédric MALGOUYRES</t>
  </si>
  <si>
    <t>Abel Gläser</t>
  </si>
  <si>
    <t>Jonathan MASI</t>
  </si>
  <si>
    <t>Frédéric BRETON</t>
  </si>
  <si>
    <t>Acu-étude des Jing Luo 2 针灸-经络学2 （一周2h，老师EG, GD）</t>
  </si>
  <si>
    <t>Acu-catégorie de points 针灸-腧穴种类 （一周2h，老师EG, GD）</t>
  </si>
  <si>
    <t>Zhenggu-Tuina 2 正骨推拿（理论及实践）（老师V Saulnier, C Malgouyre）</t>
  </si>
  <si>
    <t>Matière Médicale 中药学（一周2h，老师FB, YB, VA, TgV, EG, AG）</t>
  </si>
  <si>
    <t>Shang Han Lun1 伤寒论学 (1)（老师Frédéric Breton）</t>
  </si>
  <si>
    <t>Chinois (lu, écrit, écouté, parlé) 汉语（读写视听说）(CDUTCM成都中医大老师）</t>
  </si>
  <si>
    <t>Observation Clinique en cabinet 诊所或医院见习2（两周）</t>
  </si>
  <si>
    <t>Total 2ème année 总二年级</t>
  </si>
  <si>
    <t>Cours de MO 西医课</t>
  </si>
  <si>
    <t>Langue &amp; Culture2 语言及文化2</t>
  </si>
  <si>
    <r>
      <rPr>
        <b/>
        <sz val="18"/>
        <color rgb="FF000000"/>
        <rFont val="Avenir Next Regular"/>
      </rPr>
      <t xml:space="preserve">
Acupunture : Jing Luo</t>
    </r>
    <r>
      <rPr>
        <sz val="18"/>
        <color indexed="8"/>
        <rFont val="Avenir Next Regular"/>
      </rPr>
      <t xml:space="preserve">
Acu abdo + Technique de puncture 
Genève : Claire OK 
Toulouse : Abel Ok </t>
    </r>
  </si>
  <si>
    <r>
      <rPr>
        <b/>
        <sz val="18"/>
        <rFont val="Avenir Next Regular"/>
      </rPr>
      <t xml:space="preserve">
Zhenggu-Tuina  正骨推拿</t>
    </r>
    <r>
      <rPr>
        <sz val="18"/>
        <rFont val="Avenir Next Regular"/>
      </rPr>
      <t xml:space="preserve">
Genève : Véronique</t>
    </r>
  </si>
  <si>
    <r>
      <rPr>
        <b/>
        <sz val="18"/>
        <color theme="0"/>
        <rFont val="Avenir Next Regular"/>
      </rPr>
      <t xml:space="preserve">
WE3 : Genève</t>
    </r>
    <r>
      <rPr>
        <sz val="18"/>
        <color theme="0"/>
        <rFont val="Avenir Next Regular"/>
      </rPr>
      <t xml:space="preserve"> 
AN2 + Benke2 : FANNY ok validé
AN5 : Ylane</t>
    </r>
  </si>
  <si>
    <r>
      <rPr>
        <b/>
        <sz val="18"/>
        <rFont val="Avenir Next Regular"/>
      </rPr>
      <t xml:space="preserve">
WE3 : Toulouse </t>
    </r>
    <r>
      <rPr>
        <sz val="18"/>
        <rFont val="Avenir Next Regular"/>
      </rPr>
      <t xml:space="preserve">
Cursus Fondamental
AN2 - AN4</t>
    </r>
  </si>
  <si>
    <r>
      <rPr>
        <b/>
        <sz val="18"/>
        <color indexed="8"/>
        <rFont val="Avenir Next Regular"/>
      </rPr>
      <t xml:space="preserve">
Matière Médicale 中药学</t>
    </r>
    <r>
      <rPr>
        <sz val="14"/>
        <color indexed="8"/>
        <rFont val="Avenir Next Regular"/>
      </rPr>
      <t xml:space="preserve">
Prof : THOMAS
17h - 20h</t>
    </r>
  </si>
  <si>
    <r>
      <rPr>
        <b/>
        <sz val="18"/>
        <color indexed="8"/>
        <rFont val="Avenir Next Regular"/>
      </rPr>
      <t xml:space="preserve">
Nei Jing 内经选读</t>
    </r>
    <r>
      <rPr>
        <sz val="14"/>
        <color indexed="8"/>
        <rFont val="Avenir Next Regular"/>
      </rPr>
      <t xml:space="preserve">
Abel Gläser
Jeudi : 8h30-11h30</t>
    </r>
  </si>
  <si>
    <r>
      <rPr>
        <b/>
        <sz val="18"/>
        <rFont val="Avenir Next Regular"/>
      </rPr>
      <t xml:space="preserve">
Cycle 3 ASCA</t>
    </r>
    <r>
      <rPr>
        <sz val="18"/>
        <rFont val="Avenir Next Regular"/>
      </rPr>
      <t xml:space="preserve"> : </t>
    </r>
    <r>
      <rPr>
        <b/>
        <sz val="18"/>
        <color indexed="10"/>
        <rFont val="Avenir Next Regular"/>
      </rPr>
      <t>EXAMEN</t>
    </r>
    <r>
      <rPr>
        <sz val="18"/>
        <rFont val="Avenir Next Regular"/>
      </rPr>
      <t xml:space="preserve"> </t>
    </r>
    <r>
      <rPr>
        <sz val="14"/>
        <rFont val="Avenir Next Regular"/>
      </rPr>
      <t xml:space="preserve">
PROMO A : SEPT. 2024 à DEC. 2025 
isabelle BRIERS</t>
    </r>
  </si>
  <si>
    <r>
      <rPr>
        <b/>
        <sz val="20"/>
        <color indexed="9"/>
        <rFont val="Avenir Next Regular"/>
      </rPr>
      <t xml:space="preserve">
WE 5 : GENÈVE</t>
    </r>
    <r>
      <rPr>
        <sz val="18"/>
        <color indexed="9"/>
        <rFont val="Avenir Next Regular"/>
      </rPr>
      <t xml:space="preserve">
</t>
    </r>
    <r>
      <rPr>
        <sz val="18"/>
        <color rgb="FFEEEEEE"/>
        <rFont val="Avenir Next Regular"/>
      </rPr>
      <t>AN2 + BENKE 2 : THOMAS
AN4 : YLANE OK
AN5 : CLAIRE</t>
    </r>
  </si>
  <si>
    <r>
      <rPr>
        <b/>
        <sz val="20"/>
        <rFont val="Avenir Next Regular"/>
      </rPr>
      <t>WE 5 : TOULOUSE</t>
    </r>
    <r>
      <rPr>
        <sz val="20"/>
        <rFont val="Avenir Next Regular"/>
      </rPr>
      <t xml:space="preserve"> </t>
    </r>
    <r>
      <rPr>
        <sz val="14"/>
        <rFont val="Avenir Next Regular"/>
      </rPr>
      <t xml:space="preserve">
</t>
    </r>
    <r>
      <rPr>
        <sz val="18"/>
        <rFont val="Avenir Next Regular"/>
      </rPr>
      <t>Cursus Fondamental
AN2 - AN4</t>
    </r>
  </si>
  <si>
    <r>
      <rPr>
        <b/>
        <sz val="18"/>
        <rFont val="Avenir Next Regular"/>
      </rPr>
      <t xml:space="preserve">
WE4 : Cycle 3 ASCA  : M1 à M4</t>
    </r>
    <r>
      <rPr>
        <sz val="14"/>
        <rFont val="Avenir Next Regular"/>
      </rPr>
      <t xml:space="preserve">
WE PRÉSENTILE À GENÈVE
</t>
    </r>
    <r>
      <rPr>
        <b/>
        <sz val="14"/>
        <rFont val="Avenir Next Regular"/>
      </rPr>
      <t xml:space="preserve">
SAMEDI : Ismahène</t>
    </r>
    <r>
      <rPr>
        <sz val="14"/>
        <rFont val="Avenir Next Regular"/>
      </rPr>
      <t xml:space="preserve">
M1 : Syst gastro-intest.
M2 : Syst cardio vascualire</t>
    </r>
    <r>
      <rPr>
        <b/>
        <sz val="14"/>
        <color indexed="10"/>
        <rFont val="Avenir Next Regular"/>
      </rPr>
      <t xml:space="preserve">
</t>
    </r>
    <r>
      <rPr>
        <b/>
        <sz val="14"/>
        <color indexed="8"/>
        <rFont val="Avenir Next Regular"/>
      </rPr>
      <t xml:space="preserve">DIMANCHE : </t>
    </r>
    <r>
      <rPr>
        <b/>
        <sz val="14"/>
        <color rgb="FFFF0000"/>
        <rFont val="Avenir Next Regular"/>
      </rPr>
      <t xml:space="preserve"> infirmière ??</t>
    </r>
    <r>
      <rPr>
        <sz val="14"/>
        <color indexed="8"/>
        <rFont val="Avenir Next Regular"/>
      </rPr>
      <t xml:space="preserve">
M4 : Dermatho
M5 : Syst sanguin et lymphatique</t>
    </r>
  </si>
  <si>
    <r>
      <rPr>
        <b/>
        <sz val="18"/>
        <color indexed="8"/>
        <rFont val="Avenir Next Regular"/>
      </rPr>
      <t xml:space="preserve">
Matière Médicale 中药学</t>
    </r>
    <r>
      <rPr>
        <sz val="14"/>
        <color indexed="8"/>
        <rFont val="Avenir Next Regular"/>
      </rPr>
      <t xml:space="preserve">
Prof : JONATHAN
17h - 20h</t>
    </r>
  </si>
  <si>
    <r>
      <rPr>
        <b/>
        <sz val="20"/>
        <color indexed="9"/>
        <rFont val="Avenir Next Regular"/>
      </rPr>
      <t>WE 6 : GENÈVE</t>
    </r>
    <r>
      <rPr>
        <sz val="20"/>
        <color indexed="9"/>
        <rFont val="Avenir Next Regular"/>
      </rPr>
      <t xml:space="preserve"> </t>
    </r>
    <r>
      <rPr>
        <sz val="18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 xml:space="preserve">AN2 + BENKE 2 
  </t>
    </r>
    <r>
      <rPr>
        <sz val="18"/>
        <color indexed="9"/>
        <rFont val="Avenir Next Regular"/>
      </rPr>
      <t xml:space="preserve">  - SAMEDI SAAM YLANE
    - DIMANCHE TUINA  : FRED
AN5 : CLAIRE</t>
    </r>
  </si>
  <si>
    <r>
      <rPr>
        <b/>
        <sz val="20"/>
        <rFont val="Avenir Next Regular"/>
      </rPr>
      <t>WE 6 : TOULOUSE</t>
    </r>
    <r>
      <rPr>
        <sz val="20"/>
        <rFont val="Avenir Next Regular"/>
      </rPr>
      <t xml:space="preserve"> </t>
    </r>
    <r>
      <rPr>
        <sz val="18"/>
        <rFont val="Avenir Next Regular"/>
      </rPr>
      <t xml:space="preserve">
Cursus Fondamental
AN2 - AN4</t>
    </r>
  </si>
  <si>
    <r>
      <rPr>
        <b/>
        <sz val="18"/>
        <color indexed="8"/>
        <rFont val="Avenir Next Regular"/>
      </rPr>
      <t xml:space="preserve">
Matière Médicale 中药学</t>
    </r>
    <r>
      <rPr>
        <sz val="14"/>
        <color indexed="8"/>
        <rFont val="Avenir Next Regular"/>
      </rPr>
      <t xml:space="preserve">
Prof : YLANE
17h - 20h</t>
    </r>
  </si>
  <si>
    <r>
      <rPr>
        <b/>
        <sz val="20"/>
        <color indexed="9"/>
        <rFont val="Avenir Next Regular"/>
      </rPr>
      <t xml:space="preserve">
WE 7 : GENÈVE</t>
    </r>
    <r>
      <rPr>
        <sz val="14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>AN2 +  BENKE  2</t>
    </r>
    <r>
      <rPr>
        <sz val="18"/>
        <color indexed="9"/>
        <rFont val="Avenir Next Regular"/>
      </rPr>
      <t xml:space="preserve"> : THOMAS
AN5 : YLANE OK</t>
    </r>
  </si>
  <si>
    <r>
      <rPr>
        <b/>
        <sz val="20"/>
        <rFont val="Avenir Next Regular"/>
      </rPr>
      <t xml:space="preserve">
WE 7 : TOULOUSE</t>
    </r>
    <r>
      <rPr>
        <sz val="20"/>
        <rFont val="Avenir Next Regular"/>
      </rPr>
      <t xml:space="preserve"> </t>
    </r>
    <r>
      <rPr>
        <sz val="18"/>
        <rFont val="Avenir Next Regular"/>
      </rPr>
      <t xml:space="preserve">
Cursus Fondamental
AN2 - AN4</t>
    </r>
  </si>
  <si>
    <r>
      <rPr>
        <b/>
        <sz val="20"/>
        <color indexed="9"/>
        <rFont val="Avenir Next Regular"/>
      </rPr>
      <t xml:space="preserve">
WE 8 : GENÈVE</t>
    </r>
    <r>
      <rPr>
        <sz val="20"/>
        <color indexed="9"/>
        <rFont val="Avenir Next Regular"/>
      </rPr>
      <t xml:space="preserve"> </t>
    </r>
    <r>
      <rPr>
        <sz val="14"/>
        <color indexed="9"/>
        <rFont val="Avenir Next Regular"/>
      </rPr>
      <t xml:space="preserve">
</t>
    </r>
    <r>
      <rPr>
        <sz val="18"/>
        <color rgb="FFEEEEEE"/>
        <rFont val="Avenir Next Regular"/>
      </rPr>
      <t xml:space="preserve">AN2 + BENKE  2 : </t>
    </r>
    <r>
      <rPr>
        <sz val="18"/>
        <color indexed="9"/>
        <rFont val="Avenir Next Regular"/>
      </rPr>
      <t xml:space="preserve">
    - SAMEDI SAAM YLANE
    - DIMANCHE TUINA  : FRED
AN5 : CLAIRE</t>
    </r>
  </si>
  <si>
    <r>
      <rPr>
        <b/>
        <sz val="18"/>
        <color indexed="8"/>
        <rFont val="Avenir Next Regular"/>
      </rPr>
      <t>Matière Médicale 中药学</t>
    </r>
    <r>
      <rPr>
        <sz val="14"/>
        <color indexed="8"/>
        <rFont val="Avenir Next Regular"/>
      </rPr>
      <t xml:space="preserve">
Prof : CLAIRE
</t>
    </r>
    <r>
      <rPr>
        <b/>
        <sz val="14"/>
        <color indexed="9"/>
        <rFont val="Avenir Next Regular"/>
      </rPr>
      <t>8h30 - 11H30</t>
    </r>
  </si>
  <si>
    <r>
      <rPr>
        <b/>
        <sz val="20"/>
        <rFont val="Avenir Next Regular"/>
      </rPr>
      <t xml:space="preserve">
WE 8 : TOULOUSE</t>
    </r>
    <r>
      <rPr>
        <b/>
        <sz val="18"/>
        <rFont val="Avenir Next Regular"/>
      </rPr>
      <t xml:space="preserve">
</t>
    </r>
    <r>
      <rPr>
        <sz val="18"/>
        <rFont val="Avenir Next Regular"/>
      </rPr>
      <t xml:space="preserve">Cursus Fondamental
AN2 - AN4 </t>
    </r>
  </si>
  <si>
    <r>
      <rPr>
        <b/>
        <sz val="18"/>
        <rFont val="Avenir Next Regular"/>
      </rPr>
      <t xml:space="preserve">
WE5 : Cycle 3 ASCA : M3-M6-M7-M9</t>
    </r>
    <r>
      <rPr>
        <b/>
        <sz val="14"/>
        <rFont val="Avenir Next Regular"/>
      </rPr>
      <t xml:space="preserve">
</t>
    </r>
    <r>
      <rPr>
        <sz val="14"/>
        <rFont val="Avenir Next Regular"/>
      </rPr>
      <t xml:space="preserve">WE PRÉSENTIEL GENÈVE
</t>
    </r>
    <r>
      <rPr>
        <b/>
        <sz val="14"/>
        <color rgb="FFFF0000"/>
        <rFont val="Avenir Next Regular"/>
      </rPr>
      <t xml:space="preserve">
SAMEDI :  Infirmière ??
</t>
    </r>
    <r>
      <rPr>
        <sz val="14"/>
        <rFont val="Avenir Next Regular"/>
      </rPr>
      <t xml:space="preserve">M3 : Système nerveux
M6 : Système respiratoire
</t>
    </r>
    <r>
      <rPr>
        <b/>
        <sz val="14"/>
        <color rgb="FFFF0000"/>
        <rFont val="Avenir Next Regular"/>
      </rPr>
      <t>DIMANCHE :  Infirmière ??</t>
    </r>
    <r>
      <rPr>
        <sz val="14"/>
        <rFont val="Avenir Next Regular"/>
      </rPr>
      <t xml:space="preserve">
M7 : Système ORL
M9 : Système urogénital 
</t>
    </r>
  </si>
  <si>
    <r>
      <rPr>
        <b/>
        <sz val="18"/>
        <color indexed="8"/>
        <rFont val="Avenir Next Regular"/>
      </rPr>
      <t xml:space="preserve">
Matière Médicale 中药学</t>
    </r>
    <r>
      <rPr>
        <sz val="14"/>
        <color indexed="8"/>
        <rFont val="Avenir Next Regular"/>
      </rPr>
      <t xml:space="preserve">
Prof : CLAIRE
</t>
    </r>
    <r>
      <rPr>
        <b/>
        <sz val="14"/>
        <color indexed="9"/>
        <rFont val="Avenir Next Regular"/>
      </rPr>
      <t>8h30 - 11H30</t>
    </r>
  </si>
  <si>
    <r>
      <rPr>
        <b/>
        <sz val="20"/>
        <color theme="0"/>
        <rFont val="Avenir Next Regular"/>
      </rPr>
      <t xml:space="preserve">
WE9 : Genève </t>
    </r>
    <r>
      <rPr>
        <sz val="14"/>
        <color theme="0"/>
        <rFont val="Avenir Next Regular"/>
      </rPr>
      <t xml:space="preserve">
</t>
    </r>
    <r>
      <rPr>
        <sz val="18"/>
        <color theme="0"/>
        <rFont val="Avenir Next Regular"/>
      </rPr>
      <t>AN2 + Benke2 : EXAMEN DE TUINA
AN3 : EXAMEN DE TUINA : VÉRO ok
AN5 : Thomas</t>
    </r>
  </si>
  <si>
    <r>
      <rPr>
        <b/>
        <sz val="18"/>
        <rFont val="Avenir Next Regular"/>
      </rPr>
      <t xml:space="preserve">
WE6 : Cycle 3 ASCA : M8-M10-M11</t>
    </r>
    <r>
      <rPr>
        <sz val="14"/>
        <rFont val="Avenir Next Regular"/>
      </rPr>
      <t xml:space="preserve">
SAMEDI : M8 :  OSTÉO  ????</t>
    </r>
    <r>
      <rPr>
        <b/>
        <sz val="14"/>
        <color indexed="10"/>
        <rFont val="Avenir Next Regular"/>
      </rPr>
      <t xml:space="preserve">
</t>
    </r>
    <r>
      <rPr>
        <sz val="14"/>
        <color indexed="8"/>
        <rFont val="Avenir Next Regular"/>
      </rPr>
      <t>DIMANCHE : M10-M11 : Isabelle BRIERS OK</t>
    </r>
  </si>
  <si>
    <r>
      <rPr>
        <b/>
        <sz val="20"/>
        <rFont val="Avenir Next Regular"/>
      </rPr>
      <t xml:space="preserve">
WE9 Toulouse</t>
    </r>
    <r>
      <rPr>
        <sz val="18"/>
        <rFont val="Avenir Next Regular"/>
      </rPr>
      <t xml:space="preserve">
Cursus Fondamental
AN2 - AN4</t>
    </r>
  </si>
  <si>
    <r>
      <rPr>
        <b/>
        <sz val="16"/>
        <rFont val="Avenir Next Regular"/>
      </rPr>
      <t xml:space="preserve">
WE 10 : GENÈVE</t>
    </r>
    <r>
      <rPr>
        <sz val="14"/>
        <rFont val="Avenir Next Regular"/>
      </rPr>
      <t xml:space="preserve">
AN2-4-5 - BENKE 2</t>
    </r>
  </si>
  <si>
    <r>
      <rPr>
        <b/>
        <sz val="18"/>
        <rFont val="Avenir Next Regular"/>
      </rPr>
      <t xml:space="preserve">
WE7 : Cycle 3 ASCA : M12 à M15
</t>
    </r>
    <r>
      <rPr>
        <sz val="18"/>
        <rFont val="Avenir Next Regular"/>
      </rPr>
      <t>WE PRÉSENTIEL GENÈVE</t>
    </r>
    <r>
      <rPr>
        <sz val="14"/>
        <rFont val="Avenir Next Regular"/>
      </rPr>
      <t xml:space="preserve">
</t>
    </r>
    <r>
      <rPr>
        <b/>
        <sz val="14"/>
        <color indexed="10"/>
        <rFont val="Avenir Next Regular"/>
      </rPr>
      <t xml:space="preserve">
Samedi  :infirmier ??
</t>
    </r>
    <r>
      <rPr>
        <sz val="14"/>
        <color theme="1"/>
        <rFont val="Avenir Next Regular"/>
      </rPr>
      <t>M12 : Pathologies génétiques
M13 : Pathologies dégénératives
M14 : Allergies et intolérances</t>
    </r>
    <r>
      <rPr>
        <b/>
        <sz val="14"/>
        <color indexed="10"/>
        <rFont val="Avenir Next Regular"/>
      </rPr>
      <t xml:space="preserve">
Dimanche :  infirmier ??
</t>
    </r>
    <r>
      <rPr>
        <sz val="14"/>
        <color theme="1"/>
        <rFont val="Avenir Next Regular"/>
      </rPr>
      <t>M15 : Troubles psychiatriques</t>
    </r>
  </si>
  <si>
    <r>
      <rPr>
        <b/>
        <sz val="14"/>
        <rFont val="Avenir Next Regular"/>
      </rPr>
      <t xml:space="preserve">
WE10 : TOULOUSE</t>
    </r>
    <r>
      <rPr>
        <sz val="14"/>
        <rFont val="Avenir Next Regular"/>
      </rPr>
      <t xml:space="preserve"> : Cursus Fondamental + </t>
    </r>
    <r>
      <rPr>
        <b/>
        <sz val="14"/>
        <rFont val="Avenir Next Regular"/>
      </rPr>
      <t>Benke</t>
    </r>
  </si>
  <si>
    <r>
      <rPr>
        <b/>
        <sz val="14"/>
        <rFont val="Avenir Next Regular"/>
      </rPr>
      <t>Méthode de Qi Gong</t>
    </r>
    <r>
      <rPr>
        <sz val="14"/>
        <rFont val="Avenir Next Regular"/>
      </rPr>
      <t xml:space="preserve">
Denis RIGUAL / WE TOULOUSE
</t>
    </r>
  </si>
  <si>
    <r>
      <t xml:space="preserve">
WE2-Cycle3 : M21 à M24
</t>
    </r>
    <r>
      <rPr>
        <sz val="18"/>
        <rFont val="Avenir Next Regular"/>
      </rPr>
      <t xml:space="preserve">WE PRÉSENTIEL GENÈVE
</t>
    </r>
    <r>
      <rPr>
        <b/>
        <sz val="18"/>
        <rFont val="Avenir Next Regular"/>
      </rPr>
      <t xml:space="preserve">Samedi-dimanche : Isabelle </t>
    </r>
    <r>
      <rPr>
        <sz val="18"/>
        <rFont val="Avenir Next Regular"/>
      </rPr>
      <t xml:space="preserve">
M21 : Endocrinologie
M22 : Gériatrie
M23 : Pharmacologie
M24 : Epidémie, pandémie, mesures d’hygiène
</t>
    </r>
  </si>
  <si>
    <t xml:space="preserve">
Anat/physio en visio
Benke1/ Cycle1 et Benke2/ Cyle3
Visio enregistrée</t>
  </si>
  <si>
    <t>Anat/physio
Benke1/Cycle 1 et Benke2/Cyle 3
Replay Vid</t>
  </si>
  <si>
    <t>Anat/physio en visio
Benke1/Cycle 1 et Benke2/Cyle 3
Visio enregistrée</t>
  </si>
  <si>
    <t xml:space="preserve">
Anat/physio en visio
Benke1/Cycle 1 et Benke2/Cyle 3
Visio enregistrée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</si>
</sst>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;[Red]\-#,##0.00&quot; €&quot;"/>
  </numFmts>
  <fonts count="85">
    <font>
      <sz val="18"/>
      <name val="Helvetica Neue"/>
      <family val="2"/>
    </font>
    <font>
      <sz val="12"/>
      <color indexed="8"/>
      <name val="Calibri"/>
      <family val="2"/>
      <charset val="1"/>
    </font>
    <font>
      <sz val="14"/>
      <color indexed="8"/>
      <name val="Avenir Next Regular"/>
    </font>
    <font>
      <b/>
      <sz val="14"/>
      <name val="Avenir Next Regular"/>
    </font>
    <font>
      <sz val="14"/>
      <name val="Avenir Next Regular"/>
    </font>
    <font>
      <b/>
      <sz val="14"/>
      <color indexed="8"/>
      <name val="Avenir Next Regular"/>
    </font>
    <font>
      <sz val="18"/>
      <name val="Avenir Next Regular"/>
    </font>
    <font>
      <sz val="20"/>
      <name val="Avenir Next Regular"/>
    </font>
    <font>
      <b/>
      <sz val="20"/>
      <name val="Avenir Next Regular"/>
    </font>
    <font>
      <b/>
      <sz val="18"/>
      <color indexed="8"/>
      <name val="Avenir Next Regular"/>
    </font>
    <font>
      <b/>
      <sz val="18"/>
      <name val="Avenir Next Regular"/>
    </font>
    <font>
      <b/>
      <sz val="18"/>
      <color theme="1"/>
      <name val="Avenir Next Regular"/>
    </font>
    <font>
      <b/>
      <sz val="20"/>
      <color theme="1"/>
      <name val="Avenir Next Regular"/>
    </font>
    <font>
      <b/>
      <sz val="14"/>
      <color rgb="FF000000"/>
      <name val="Avenir Next Regular"/>
    </font>
    <font>
      <b/>
      <sz val="20"/>
      <color rgb="FF000000"/>
      <name val="Avenir Next Regular"/>
    </font>
    <font>
      <sz val="14"/>
      <color theme="1"/>
      <name val="Avenir Next Regular"/>
    </font>
    <font>
      <b/>
      <sz val="18"/>
      <color theme="0"/>
      <name val="Avenir Next Regular"/>
    </font>
    <font>
      <b/>
      <sz val="18"/>
      <color rgb="FF000000"/>
      <name val="Avenir Next Regular"/>
    </font>
    <font>
      <b/>
      <sz val="18"/>
      <color rgb="FFFFC000"/>
      <name val="Avenir Next Regular"/>
    </font>
    <font>
      <b/>
      <sz val="20"/>
      <color rgb="FFFF0000"/>
      <name val="Avenir Next Regular"/>
    </font>
    <font>
      <b/>
      <sz val="18"/>
      <color theme="8" tint="-0.249977111117893"/>
      <name val="Avenir Next Regular"/>
    </font>
    <font>
      <b/>
      <sz val="18"/>
      <color rgb="FF002060"/>
      <name val="Helvetica Neue"/>
      <family val="2"/>
    </font>
    <font>
      <sz val="18"/>
      <color theme="1"/>
      <name val="Avenir Next Regular"/>
    </font>
    <font>
      <sz val="18"/>
      <color indexed="8"/>
      <name val="Avenir Next Regular"/>
    </font>
    <font>
      <b/>
      <sz val="24"/>
      <name val="Avenir Next Regular"/>
    </font>
    <font>
      <sz val="24"/>
      <name val="Avenir Next Regular"/>
    </font>
    <font>
      <b/>
      <sz val="24"/>
      <color theme="1"/>
      <name val="Avenir Next Regular"/>
    </font>
    <font>
      <b/>
      <sz val="14"/>
      <color indexed="10"/>
      <name val="Avenir Next Regular"/>
    </font>
    <font>
      <b/>
      <sz val="18"/>
      <color indexed="15"/>
      <name val="Avenir Next Regular"/>
    </font>
    <font>
      <b/>
      <sz val="28"/>
      <name val="Avenir Next Regular"/>
    </font>
    <font>
      <b/>
      <sz val="18"/>
      <color indexed="9"/>
      <name val="Avenir Next Regular"/>
    </font>
    <font>
      <sz val="18"/>
      <color rgb="FFEEEEEE"/>
      <name val="Avenir Next Regular"/>
    </font>
    <font>
      <sz val="18"/>
      <color rgb="FF000000"/>
      <name val="Avenir Next Regular"/>
    </font>
    <font>
      <b/>
      <sz val="18"/>
      <color rgb="FF002060"/>
      <name val="Avenir Next Regular"/>
    </font>
    <font>
      <b/>
      <sz val="18"/>
      <color rgb="FFEEEEEE"/>
      <name val="Avenir Next Regular"/>
    </font>
    <font>
      <b/>
      <sz val="18"/>
      <color rgb="FFFFFFFF"/>
      <name val="Avenir Next Regular"/>
    </font>
    <font>
      <sz val="18"/>
      <name val="Avenir Book"/>
      <family val="2"/>
    </font>
    <font>
      <b/>
      <sz val="18"/>
      <name val="Avenir Book"/>
      <family val="2"/>
    </font>
    <font>
      <b/>
      <sz val="18"/>
      <color rgb="FFFF0000"/>
      <name val="Avenir Book"/>
      <family val="2"/>
    </font>
    <font>
      <b/>
      <sz val="28"/>
      <name val="Avenir Book"/>
      <family val="2"/>
    </font>
    <font>
      <b/>
      <sz val="22"/>
      <name val="Avenir Book"/>
      <family val="2"/>
    </font>
    <font>
      <b/>
      <sz val="18"/>
      <color theme="1"/>
      <name val="Avenir Book"/>
      <family val="2"/>
    </font>
    <font>
      <b/>
      <sz val="20"/>
      <name val="Avenir Book"/>
      <family val="2"/>
    </font>
    <font>
      <b/>
      <sz val="20"/>
      <color rgb="FF002060"/>
      <name val="Avenir Book"/>
      <family val="2"/>
    </font>
    <font>
      <b/>
      <sz val="18"/>
      <color theme="8" tint="-0.249977111117893"/>
      <name val="Avenir Book"/>
      <family val="2"/>
    </font>
    <font>
      <sz val="20"/>
      <color rgb="FF002060"/>
      <name val="Avenir Book"/>
      <family val="2"/>
    </font>
    <font>
      <b/>
      <sz val="24"/>
      <color theme="1"/>
      <name val="Avenir Book"/>
      <family val="2"/>
    </font>
    <font>
      <sz val="24"/>
      <name val="Avenir Book"/>
      <family val="2"/>
    </font>
    <font>
      <sz val="18"/>
      <color indexed="8"/>
      <name val="Avenir Book"/>
      <family val="2"/>
    </font>
    <font>
      <b/>
      <sz val="18"/>
      <color rgb="FF000000"/>
      <name val="Avenir Book"/>
      <family val="2"/>
    </font>
    <font>
      <sz val="18"/>
      <color rgb="FF000000"/>
      <name val="Avenir Book"/>
      <family val="2"/>
    </font>
    <font>
      <sz val="18"/>
      <color theme="0"/>
      <name val="Avenir Book"/>
      <family val="2"/>
    </font>
    <font>
      <b/>
      <sz val="18"/>
      <color theme="0"/>
      <name val="Avenir Book"/>
      <family val="2"/>
    </font>
    <font>
      <b/>
      <sz val="18"/>
      <color indexed="8"/>
      <name val="Avenir Book"/>
      <family val="2"/>
    </font>
    <font>
      <b/>
      <sz val="20"/>
      <color rgb="FFFF0000"/>
      <name val="Avenir Book"/>
      <family val="2"/>
    </font>
    <font>
      <sz val="14"/>
      <name val="Avenir Book"/>
      <family val="2"/>
    </font>
    <font>
      <b/>
      <sz val="18"/>
      <color rgb="FF002060"/>
      <name val="Avenir Book"/>
      <family val="2"/>
    </font>
    <font>
      <sz val="14"/>
      <color indexed="8"/>
      <name val="Avenir Book"/>
      <family val="2"/>
    </font>
    <font>
      <b/>
      <sz val="14"/>
      <color rgb="FF000000"/>
      <name val="Avenir Book"/>
      <family val="2"/>
    </font>
    <font>
      <b/>
      <sz val="14"/>
      <color rgb="FFFF0000"/>
      <name val="Avenir Next Regular"/>
    </font>
    <font>
      <sz val="12"/>
      <name val="Avenir Next Regular"/>
    </font>
    <font>
      <b/>
      <sz val="12"/>
      <name val="Avenir Next Regular"/>
    </font>
    <font>
      <sz val="12"/>
      <color indexed="8"/>
      <name val="Avenir Next Regular"/>
    </font>
    <font>
      <sz val="10"/>
      <name val="Avenir Next Regular"/>
    </font>
    <font>
      <b/>
      <sz val="16"/>
      <color indexed="8"/>
      <name val="Avenir Next Regular"/>
    </font>
    <font>
      <sz val="16"/>
      <color indexed="8"/>
      <name val="Avenir Next Regular"/>
    </font>
    <font>
      <sz val="14"/>
      <color indexed="40"/>
      <name val="Avenir Next Regular"/>
    </font>
    <font>
      <sz val="14"/>
      <color indexed="14"/>
      <name val="Avenir Next Regular"/>
    </font>
    <font>
      <sz val="22"/>
      <name val="Avenir Next Regular"/>
    </font>
    <font>
      <b/>
      <sz val="22"/>
      <name val="Avenir Next Regular"/>
    </font>
    <font>
      <b/>
      <sz val="20"/>
      <color rgb="FF002060"/>
      <name val="Avenir Next Regular"/>
    </font>
    <font>
      <sz val="20"/>
      <color rgb="FF002060"/>
      <name val="Avenir Next Regular"/>
    </font>
    <font>
      <sz val="18"/>
      <color indexed="9"/>
      <name val="Avenir Next Regular"/>
    </font>
    <font>
      <sz val="18"/>
      <color theme="0"/>
      <name val="Avenir Next Regular"/>
    </font>
    <font>
      <sz val="20"/>
      <color indexed="8"/>
      <name val="Avenir Next Regular"/>
    </font>
    <font>
      <b/>
      <sz val="14"/>
      <color indexed="9"/>
      <name val="Avenir Next Regular"/>
    </font>
    <font>
      <b/>
      <sz val="20"/>
      <color indexed="9"/>
      <name val="Avenir Next Regular"/>
    </font>
    <font>
      <b/>
      <sz val="18"/>
      <color indexed="10"/>
      <name val="Avenir Next Regular"/>
    </font>
    <font>
      <sz val="20"/>
      <color indexed="9"/>
      <name val="Avenir Next Regular"/>
    </font>
    <font>
      <sz val="14"/>
      <color indexed="9"/>
      <name val="Avenir Next Regular"/>
    </font>
    <font>
      <sz val="14"/>
      <color theme="0"/>
      <name val="Avenir Next Regular"/>
    </font>
    <font>
      <b/>
      <sz val="20"/>
      <color theme="0"/>
      <name val="Avenir Next Regular"/>
    </font>
    <font>
      <b/>
      <sz val="20"/>
      <color indexed="8"/>
      <name val="Avenir Next Regular"/>
    </font>
    <font>
      <b/>
      <sz val="20"/>
      <color rgb="FF0070C0"/>
      <name val="Avenir Next Regular"/>
    </font>
    <font>
      <b/>
      <sz val="16"/>
      <name val="Avenir Next Regular"/>
    </font>
  </fonts>
  <fills count="46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51"/>
        <bgColor indexed="52"/>
      </patternFill>
    </fill>
    <fill>
      <patternFill patternType="solid">
        <fgColor indexed="44"/>
        <bgColor indexed="49"/>
      </patternFill>
    </fill>
    <fill>
      <patternFill patternType="solid">
        <fgColor indexed="45"/>
        <bgColor indexed="46"/>
      </patternFill>
    </fill>
    <fill>
      <patternFill patternType="solid">
        <fgColor indexed="9"/>
        <bgColor indexed="31"/>
      </patternFill>
    </fill>
    <fill>
      <patternFill patternType="solid">
        <fgColor indexed="41"/>
        <bgColor indexed="22"/>
      </patternFill>
    </fill>
    <fill>
      <patternFill patternType="solid">
        <fgColor indexed="27"/>
        <bgColor indexed="9"/>
      </patternFill>
    </fill>
    <fill>
      <patternFill patternType="solid">
        <fgColor indexed="42"/>
        <bgColor indexed="43"/>
      </patternFill>
    </fill>
    <fill>
      <patternFill patternType="solid">
        <fgColor rgb="FFFF2F92"/>
        <bgColor indexed="52"/>
      </patternFill>
    </fill>
    <fill>
      <patternFill patternType="solid">
        <fgColor rgb="FFFF2F92"/>
        <bgColor indexed="51"/>
      </patternFill>
    </fill>
    <fill>
      <patternFill patternType="solid">
        <fgColor theme="9"/>
        <bgColor indexed="51"/>
      </patternFill>
    </fill>
    <fill>
      <patternFill patternType="solid">
        <fgColor theme="9"/>
        <bgColor indexed="52"/>
      </patternFill>
    </fill>
    <fill>
      <patternFill patternType="solid">
        <fgColor theme="7" tint="0.59999389629810485"/>
        <bgColor indexed="52"/>
      </patternFill>
    </fill>
    <fill>
      <patternFill patternType="solid">
        <fgColor theme="7" tint="0.59999389629810485"/>
        <bgColor indexed="51"/>
      </patternFill>
    </fill>
    <fill>
      <patternFill patternType="solid">
        <fgColor rgb="FFFFC000"/>
        <bgColor indexed="51"/>
      </patternFill>
    </fill>
    <fill>
      <patternFill patternType="solid">
        <fgColor rgb="FFDDDDDD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66FFFF"/>
        <bgColor rgb="FF33CCCC"/>
      </patternFill>
    </fill>
    <fill>
      <patternFill patternType="solid">
        <fgColor rgb="FFFF8AD8"/>
        <bgColor indexed="46"/>
      </patternFill>
    </fill>
    <fill>
      <patternFill patternType="solid">
        <fgColor rgb="FFFF8AD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2F92"/>
        <bgColor indexed="64"/>
      </patternFill>
    </fill>
    <fill>
      <patternFill patternType="solid">
        <fgColor theme="7" tint="0.79998168889431442"/>
        <bgColor indexed="43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CA4E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8AD8"/>
        <bgColor rgb="FFFC7EFF"/>
      </patternFill>
    </fill>
    <fill>
      <patternFill patternType="solid">
        <fgColor rgb="FFFF8AD8"/>
        <bgColor rgb="FF000000"/>
      </patternFill>
    </fill>
    <fill>
      <patternFill patternType="solid">
        <fgColor rgb="FFFEC309"/>
        <bgColor rgb="FFFFCC00"/>
      </patternFill>
    </fill>
    <fill>
      <patternFill patternType="solid">
        <fgColor rgb="FFFF0000"/>
        <bgColor rgb="FFEEEEEE"/>
      </patternFill>
    </fill>
    <fill>
      <patternFill patternType="solid">
        <fgColor rgb="FFCCFF99"/>
        <bgColor rgb="FFFFFF99"/>
      </patternFill>
    </fill>
    <fill>
      <patternFill patternType="solid">
        <fgColor rgb="FFFFF2CC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theme="4" tint="-0.24994659260841701"/>
        <bgColor auto="1"/>
      </patternFill>
    </fill>
  </fills>
  <borders count="4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17" borderId="25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20" fillId="32" borderId="27" xfId="0" applyFont="1" applyFill="1" applyBorder="1" applyAlignment="1">
      <alignment horizontal="center" vertical="center"/>
    </xf>
    <xf numFmtId="0" fontId="20" fillId="32" borderId="28" xfId="0" applyFont="1" applyFill="1" applyBorder="1" applyAlignment="1">
      <alignment horizontal="center" vertical="center"/>
    </xf>
    <xf numFmtId="0" fontId="20" fillId="33" borderId="28" xfId="0" applyFont="1" applyFill="1" applyBorder="1" applyAlignment="1">
      <alignment horizontal="center" vertical="center"/>
    </xf>
    <xf numFmtId="0" fontId="20" fillId="32" borderId="31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vertical="top"/>
    </xf>
    <xf numFmtId="0" fontId="22" fillId="0" borderId="3" xfId="0" applyFont="1" applyBorder="1" applyAlignment="1">
      <alignment vertical="top" wrapText="1"/>
    </xf>
    <xf numFmtId="0" fontId="23" fillId="18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left" vertical="top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30" borderId="25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0" fillId="0" borderId="0" xfId="0" applyFont="1"/>
    <xf numFmtId="0" fontId="23" fillId="21" borderId="3" xfId="0" applyFont="1" applyFill="1" applyBorder="1" applyAlignment="1">
      <alignment vertical="top" wrapText="1"/>
    </xf>
    <xf numFmtId="0" fontId="16" fillId="24" borderId="13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17" fillId="34" borderId="3" xfId="0" applyFont="1" applyFill="1" applyBorder="1" applyAlignment="1">
      <alignment vertical="top" wrapText="1"/>
    </xf>
    <xf numFmtId="0" fontId="6" fillId="0" borderId="25" xfId="0" applyFont="1" applyBorder="1" applyAlignment="1">
      <alignment vertical="center" wrapText="1"/>
    </xf>
    <xf numFmtId="0" fontId="10" fillId="40" borderId="25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top"/>
    </xf>
    <xf numFmtId="0" fontId="6" fillId="0" borderId="25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32" fillId="0" borderId="25" xfId="0" applyFont="1" applyBorder="1" applyAlignment="1">
      <alignment vertical="top" wrapText="1"/>
    </xf>
    <xf numFmtId="0" fontId="6" fillId="0" borderId="25" xfId="0" applyFont="1" applyBorder="1" applyAlignment="1">
      <alignment horizontal="left" vertical="top"/>
    </xf>
    <xf numFmtId="0" fontId="32" fillId="0" borderId="2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17" borderId="13" xfId="0" applyFont="1" applyFill="1" applyBorder="1" applyAlignment="1">
      <alignment horizontal="center" vertical="center"/>
    </xf>
    <xf numFmtId="0" fontId="6" fillId="38" borderId="13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vertical="center"/>
    </xf>
    <xf numFmtId="0" fontId="4" fillId="27" borderId="3" xfId="0" applyFont="1" applyFill="1" applyBorder="1" applyAlignment="1">
      <alignment vertical="top" wrapText="1"/>
    </xf>
    <xf numFmtId="0" fontId="10" fillId="0" borderId="25" xfId="0" applyFont="1" applyBorder="1" applyAlignment="1">
      <alignment horizontal="center" vertical="center"/>
    </xf>
    <xf numFmtId="0" fontId="6" fillId="18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25" fillId="45" borderId="25" xfId="0" applyFont="1" applyFill="1" applyBorder="1" applyAlignment="1">
      <alignment horizontal="center" vertical="center"/>
    </xf>
    <xf numFmtId="0" fontId="24" fillId="45" borderId="25" xfId="0" applyFont="1" applyFill="1" applyBorder="1" applyAlignment="1">
      <alignment vertical="center"/>
    </xf>
    <xf numFmtId="0" fontId="4" fillId="45" borderId="3" xfId="0" applyFont="1" applyFill="1" applyBorder="1" applyAlignment="1">
      <alignment vertical="center"/>
    </xf>
    <xf numFmtId="0" fontId="13" fillId="45" borderId="13" xfId="0" applyFont="1" applyFill="1" applyBorder="1" applyAlignment="1">
      <alignment horizontal="right" vertical="center"/>
    </xf>
    <xf numFmtId="0" fontId="4" fillId="45" borderId="13" xfId="0" applyFont="1" applyFill="1" applyBorder="1" applyAlignment="1">
      <alignment horizontal="left" vertical="center"/>
    </xf>
    <xf numFmtId="0" fontId="20" fillId="32" borderId="28" xfId="0" applyFont="1" applyFill="1" applyBorder="1" applyAlignment="1">
      <alignment horizontal="center" vertical="center" wrapText="1"/>
    </xf>
    <xf numFmtId="0" fontId="33" fillId="32" borderId="28" xfId="0" applyFont="1" applyFill="1" applyBorder="1" applyAlignment="1">
      <alignment horizontal="center" vertical="center"/>
    </xf>
    <xf numFmtId="0" fontId="20" fillId="32" borderId="31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23" borderId="13" xfId="0" applyFont="1" applyFill="1" applyBorder="1" applyAlignment="1">
      <alignment horizontal="center" vertical="center" wrapText="1"/>
    </xf>
    <xf numFmtId="0" fontId="10" fillId="23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5" borderId="13" xfId="0" applyFont="1" applyFill="1" applyBorder="1" applyAlignment="1">
      <alignment horizontal="center" vertical="center"/>
    </xf>
    <xf numFmtId="0" fontId="17" fillId="36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0" fillId="39" borderId="13" xfId="0" applyFont="1" applyFill="1" applyBorder="1" applyAlignment="1">
      <alignment horizontal="center" vertical="center"/>
    </xf>
    <xf numFmtId="0" fontId="35" fillId="37" borderId="13" xfId="0" applyFont="1" applyFill="1" applyBorder="1" applyAlignment="1">
      <alignment horizontal="center" vertical="center"/>
    </xf>
    <xf numFmtId="0" fontId="10" fillId="35" borderId="15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17" borderId="13" xfId="0" applyFont="1" applyFill="1" applyBorder="1" applyAlignment="1">
      <alignment horizontal="center" vertical="center"/>
    </xf>
    <xf numFmtId="0" fontId="10" fillId="18" borderId="13" xfId="0" applyFont="1" applyFill="1" applyBorder="1" applyAlignment="1">
      <alignment horizontal="center" vertical="center" wrapText="1"/>
    </xf>
    <xf numFmtId="0" fontId="10" fillId="18" borderId="15" xfId="0" applyFont="1" applyFill="1" applyBorder="1" applyAlignment="1">
      <alignment horizontal="center" vertical="center" wrapText="1"/>
    </xf>
    <xf numFmtId="0" fontId="10" fillId="18" borderId="1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7" borderId="3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19" borderId="13" xfId="0" applyFont="1" applyFill="1" applyBorder="1" applyAlignment="1">
      <alignment horizontal="center" vertical="center"/>
    </xf>
    <xf numFmtId="0" fontId="10" fillId="45" borderId="13" xfId="0" applyFont="1" applyFill="1" applyBorder="1" applyAlignment="1">
      <alignment horizontal="center" vertical="center"/>
    </xf>
    <xf numFmtId="0" fontId="20" fillId="32" borderId="33" xfId="0" applyFont="1" applyFill="1" applyBorder="1" applyAlignment="1">
      <alignment horizontal="center" vertical="center" wrapText="1"/>
    </xf>
    <xf numFmtId="0" fontId="36" fillId="0" borderId="0" xfId="0" applyFont="1"/>
    <xf numFmtId="0" fontId="36" fillId="0" borderId="24" xfId="0" applyFont="1" applyBorder="1"/>
    <xf numFmtId="0" fontId="40" fillId="0" borderId="25" xfId="0" applyFont="1" applyBorder="1" applyAlignment="1">
      <alignment horizontal="center"/>
    </xf>
    <xf numFmtId="0" fontId="40" fillId="41" borderId="25" xfId="0" applyFont="1" applyFill="1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41" fillId="0" borderId="12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42" borderId="13" xfId="0" applyFont="1" applyFill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3" fillId="32" borderId="27" xfId="0" applyFont="1" applyFill="1" applyBorder="1" applyAlignment="1">
      <alignment horizontal="center" vertical="center"/>
    </xf>
    <xf numFmtId="0" fontId="44" fillId="32" borderId="28" xfId="0" applyFont="1" applyFill="1" applyBorder="1" applyAlignment="1">
      <alignment horizontal="center" vertical="center" wrapText="1"/>
    </xf>
    <xf numFmtId="0" fontId="45" fillId="32" borderId="28" xfId="0" applyFont="1" applyFill="1" applyBorder="1" applyAlignment="1">
      <alignment horizontal="center" vertical="center"/>
    </xf>
    <xf numFmtId="0" fontId="44" fillId="32" borderId="28" xfId="0" applyFont="1" applyFill="1" applyBorder="1" applyAlignment="1">
      <alignment horizontal="center" vertical="center"/>
    </xf>
    <xf numFmtId="0" fontId="45" fillId="32" borderId="28" xfId="0" applyFont="1" applyFill="1" applyBorder="1" applyAlignment="1">
      <alignment vertical="center"/>
    </xf>
    <xf numFmtId="0" fontId="45" fillId="32" borderId="28" xfId="0" applyFont="1" applyFill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0" fontId="47" fillId="17" borderId="25" xfId="0" applyFont="1" applyFill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47" fillId="0" borderId="0" xfId="0" applyFont="1"/>
    <xf numFmtId="0" fontId="36" fillId="0" borderId="3" xfId="0" applyFont="1" applyBorder="1" applyAlignment="1">
      <alignment horizontal="left" vertical="top"/>
    </xf>
    <xf numFmtId="0" fontId="49" fillId="34" borderId="3" xfId="0" applyFont="1" applyFill="1" applyBorder="1" applyAlignment="1">
      <alignment vertical="top" wrapText="1"/>
    </xf>
    <xf numFmtId="0" fontId="36" fillId="17" borderId="3" xfId="0" applyFont="1" applyFill="1" applyBorder="1" applyAlignment="1">
      <alignment horizontal="left" vertical="top"/>
    </xf>
    <xf numFmtId="0" fontId="36" fillId="0" borderId="11" xfId="0" applyFont="1" applyBorder="1" applyAlignment="1">
      <alignment horizontal="left" vertical="top"/>
    </xf>
    <xf numFmtId="0" fontId="36" fillId="0" borderId="0" xfId="0" applyFont="1" applyAlignment="1">
      <alignment horizontal="left" vertical="top"/>
    </xf>
    <xf numFmtId="0" fontId="53" fillId="2" borderId="13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22" borderId="13" xfId="0" applyFont="1" applyFill="1" applyBorder="1" applyAlignment="1">
      <alignment horizontal="center" vertical="center"/>
    </xf>
    <xf numFmtId="0" fontId="37" fillId="17" borderId="13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30" borderId="25" xfId="0" applyFont="1" applyFill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48" fillId="0" borderId="25" xfId="0" applyFont="1" applyBorder="1" applyAlignment="1">
      <alignment horizontal="center" vertical="center"/>
    </xf>
    <xf numFmtId="0" fontId="36" fillId="0" borderId="25" xfId="0" applyFont="1" applyBorder="1" applyAlignment="1">
      <alignment vertical="center"/>
    </xf>
    <xf numFmtId="0" fontId="36" fillId="17" borderId="25" xfId="0" applyFont="1" applyFill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17" borderId="25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48" fillId="18" borderId="3" xfId="0" applyFont="1" applyFill="1" applyBorder="1" applyAlignment="1">
      <alignment horizontal="left" vertical="top" wrapText="1"/>
    </xf>
    <xf numFmtId="0" fontId="48" fillId="0" borderId="3" xfId="0" applyFont="1" applyBorder="1" applyAlignment="1">
      <alignment horizontal="left" vertical="top"/>
    </xf>
    <xf numFmtId="0" fontId="37" fillId="0" borderId="13" xfId="0" applyFont="1" applyBorder="1" applyAlignment="1">
      <alignment horizontal="center" vertical="center" wrapText="1"/>
    </xf>
    <xf numFmtId="0" fontId="37" fillId="23" borderId="13" xfId="0" applyFont="1" applyFill="1" applyBorder="1" applyAlignment="1">
      <alignment horizontal="center" vertical="center" wrapText="1"/>
    </xf>
    <xf numFmtId="0" fontId="52" fillId="24" borderId="13" xfId="0" applyFont="1" applyFill="1" applyBorder="1" applyAlignment="1">
      <alignment horizontal="center" vertical="center"/>
    </xf>
    <xf numFmtId="0" fontId="37" fillId="18" borderId="13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57" fillId="0" borderId="3" xfId="0" applyFont="1" applyBorder="1" applyAlignment="1">
      <alignment vertical="center" wrapText="1"/>
    </xf>
    <xf numFmtId="0" fontId="55" fillId="0" borderId="3" xfId="0" applyFont="1" applyBorder="1" applyAlignment="1">
      <alignment horizontal="left" vertical="center"/>
    </xf>
    <xf numFmtId="0" fontId="55" fillId="0" borderId="3" xfId="0" applyFont="1" applyBorder="1" applyAlignment="1">
      <alignment horizontal="center" vertical="center" wrapText="1"/>
    </xf>
    <xf numFmtId="0" fontId="55" fillId="0" borderId="3" xfId="0" applyFont="1" applyBorder="1" applyAlignment="1">
      <alignment vertical="center"/>
    </xf>
    <xf numFmtId="0" fontId="55" fillId="0" borderId="3" xfId="0" applyFont="1" applyBorder="1" applyAlignment="1">
      <alignment vertical="center" wrapText="1"/>
    </xf>
    <xf numFmtId="0" fontId="36" fillId="0" borderId="3" xfId="0" applyFont="1" applyBorder="1" applyAlignment="1">
      <alignment vertical="top"/>
    </xf>
    <xf numFmtId="0" fontId="36" fillId="0" borderId="3" xfId="0" applyFont="1" applyBorder="1" applyAlignment="1">
      <alignment vertical="top" wrapText="1"/>
    </xf>
    <xf numFmtId="0" fontId="55" fillId="17" borderId="3" xfId="0" applyFont="1" applyFill="1" applyBorder="1" applyAlignment="1">
      <alignment horizontal="left" vertical="center"/>
    </xf>
    <xf numFmtId="0" fontId="55" fillId="0" borderId="11" xfId="0" applyFont="1" applyBorder="1" applyAlignment="1">
      <alignment horizontal="left" vertical="center"/>
    </xf>
    <xf numFmtId="0" fontId="53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9" borderId="3" xfId="0" applyFont="1" applyFill="1" applyBorder="1" applyAlignment="1">
      <alignment horizontal="center" vertical="center"/>
    </xf>
    <xf numFmtId="0" fontId="37" fillId="17" borderId="3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58" fillId="0" borderId="13" xfId="0" applyFont="1" applyBorder="1" applyAlignment="1">
      <alignment horizontal="right" vertical="center"/>
    </xf>
    <xf numFmtId="0" fontId="55" fillId="0" borderId="13" xfId="0" applyFont="1" applyBorder="1" applyAlignment="1">
      <alignment horizontal="left" vertical="center"/>
    </xf>
    <xf numFmtId="0" fontId="55" fillId="17" borderId="13" xfId="0" applyFont="1" applyFill="1" applyBorder="1" applyAlignment="1">
      <alignment horizontal="left" vertical="center"/>
    </xf>
    <xf numFmtId="0" fontId="55" fillId="0" borderId="15" xfId="0" applyFont="1" applyBorder="1" applyAlignment="1">
      <alignment horizontal="left" vertical="center"/>
    </xf>
    <xf numFmtId="0" fontId="37" fillId="0" borderId="25" xfId="0" applyFont="1" applyBorder="1" applyAlignment="1">
      <alignment horizontal="center" vertical="center"/>
    </xf>
    <xf numFmtId="0" fontId="49" fillId="0" borderId="3" xfId="0" applyFont="1" applyBorder="1" applyAlignment="1">
      <alignment vertical="top" wrapText="1"/>
    </xf>
    <xf numFmtId="0" fontId="62" fillId="2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/>
    </xf>
    <xf numFmtId="0" fontId="60" fillId="4" borderId="1" xfId="0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1" applyFont="1" applyAlignment="1">
      <alignment horizontal="left" vertical="center"/>
    </xf>
    <xf numFmtId="0" fontId="65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horizontal="justify" vertical="center"/>
    </xf>
    <xf numFmtId="0" fontId="2" fillId="3" borderId="0" xfId="1" applyFont="1" applyFill="1" applyAlignment="1">
      <alignment horizontal="justify" vertical="center"/>
    </xf>
    <xf numFmtId="0" fontId="2" fillId="3" borderId="0" xfId="1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2" fillId="13" borderId="0" xfId="1" applyFont="1" applyFill="1" applyAlignment="1">
      <alignment horizontal="justify" vertical="center"/>
    </xf>
    <xf numFmtId="0" fontId="2" fillId="13" borderId="0" xfId="1" applyFont="1" applyFill="1" applyAlignment="1">
      <alignment horizontal="center" vertical="center"/>
    </xf>
    <xf numFmtId="0" fontId="5" fillId="13" borderId="0" xfId="1" applyFont="1" applyFill="1" applyAlignment="1">
      <alignment horizontal="center" vertical="center"/>
    </xf>
    <xf numFmtId="0" fontId="60" fillId="12" borderId="1" xfId="0" applyFont="1" applyFill="1" applyBorder="1" applyAlignment="1">
      <alignment horizontal="center" vertical="center" wrapText="1"/>
    </xf>
    <xf numFmtId="0" fontId="62" fillId="12" borderId="1" xfId="0" applyFont="1" applyFill="1" applyBorder="1" applyAlignment="1">
      <alignment horizontal="center" vertical="center" wrapText="1"/>
    </xf>
    <xf numFmtId="0" fontId="2" fillId="14" borderId="0" xfId="1" applyFont="1" applyFill="1" applyAlignment="1">
      <alignment horizontal="justify" vertical="center"/>
    </xf>
    <xf numFmtId="0" fontId="2" fillId="14" borderId="0" xfId="1" applyFont="1" applyFill="1" applyAlignment="1">
      <alignment horizontal="center" vertical="center"/>
    </xf>
    <xf numFmtId="0" fontId="5" fillId="14" borderId="0" xfId="1" applyFont="1" applyFill="1" applyAlignment="1">
      <alignment horizontal="center" vertical="center"/>
    </xf>
    <xf numFmtId="0" fontId="60" fillId="15" borderId="1" xfId="0" applyFont="1" applyFill="1" applyBorder="1" applyAlignment="1">
      <alignment horizontal="center" vertical="center" wrapText="1"/>
    </xf>
    <xf numFmtId="0" fontId="2" fillId="10" borderId="0" xfId="1" applyFont="1" applyFill="1" applyAlignment="1">
      <alignment horizontal="justify" vertical="center"/>
    </xf>
    <xf numFmtId="0" fontId="2" fillId="10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60" fillId="11" borderId="1" xfId="0" applyFont="1" applyFill="1" applyBorder="1" applyAlignment="1">
      <alignment horizontal="center" vertical="center" wrapText="1"/>
    </xf>
    <xf numFmtId="0" fontId="60" fillId="8" borderId="1" xfId="0" applyFont="1" applyFill="1" applyBorder="1" applyAlignment="1">
      <alignment horizontal="left" vertical="center"/>
    </xf>
    <xf numFmtId="0" fontId="60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justify" vertical="center"/>
    </xf>
    <xf numFmtId="0" fontId="2" fillId="0" borderId="0" xfId="1" applyFont="1" applyAlignment="1">
      <alignment horizontal="center" vertical="center"/>
    </xf>
    <xf numFmtId="0" fontId="2" fillId="5" borderId="0" xfId="1" applyFont="1" applyFill="1" applyAlignment="1">
      <alignment horizontal="justify" vertical="center"/>
    </xf>
    <xf numFmtId="0" fontId="2" fillId="5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61" fillId="5" borderId="1" xfId="0" applyFont="1" applyFill="1" applyBorder="1" applyAlignment="1">
      <alignment horizontal="center" vertical="center" wrapText="1"/>
    </xf>
    <xf numFmtId="0" fontId="2" fillId="7" borderId="0" xfId="1" applyFont="1" applyFill="1" applyAlignment="1">
      <alignment horizontal="justify" vertical="center"/>
    </xf>
    <xf numFmtId="0" fontId="2" fillId="7" borderId="0" xfId="1" applyFont="1" applyFill="1" applyAlignment="1">
      <alignment horizontal="center" vertical="center"/>
    </xf>
    <xf numFmtId="0" fontId="4" fillId="0" borderId="0" xfId="1" applyFont="1" applyAlignment="1">
      <alignment horizontal="justify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6" fillId="0" borderId="0" xfId="1" applyFont="1" applyAlignment="1">
      <alignment horizontal="left" vertical="center"/>
    </xf>
    <xf numFmtId="0" fontId="66" fillId="0" borderId="0" xfId="1" applyFont="1" applyAlignment="1">
      <alignment horizontal="center" vertical="center"/>
    </xf>
    <xf numFmtId="0" fontId="67" fillId="0" borderId="0" xfId="1" applyFont="1" applyAlignment="1">
      <alignment horizontal="left" vertical="center"/>
    </xf>
    <xf numFmtId="0" fontId="67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8" fillId="0" borderId="24" xfId="0" applyFont="1" applyBorder="1"/>
    <xf numFmtId="0" fontId="69" fillId="0" borderId="25" xfId="0" applyFont="1" applyBorder="1" applyAlignment="1">
      <alignment horizontal="center"/>
    </xf>
    <xf numFmtId="0" fontId="69" fillId="17" borderId="25" xfId="0" applyFont="1" applyFill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8" fillId="0" borderId="0" xfId="0" applyFont="1"/>
    <xf numFmtId="0" fontId="14" fillId="0" borderId="12" xfId="0" applyFont="1" applyBorder="1" applyAlignment="1">
      <alignment horizontal="center" vertical="center"/>
    </xf>
    <xf numFmtId="0" fontId="33" fillId="32" borderId="27" xfId="0" applyFont="1" applyFill="1" applyBorder="1" applyAlignment="1">
      <alignment horizontal="center" vertical="center"/>
    </xf>
    <xf numFmtId="0" fontId="33" fillId="0" borderId="0" xfId="0" applyFont="1"/>
    <xf numFmtId="0" fontId="33" fillId="30" borderId="25" xfId="0" applyFont="1" applyFill="1" applyBorder="1" applyAlignment="1">
      <alignment horizontal="center" vertical="center"/>
    </xf>
    <xf numFmtId="0" fontId="25" fillId="0" borderId="24" xfId="0" applyFont="1" applyBorder="1"/>
    <xf numFmtId="0" fontId="69" fillId="41" borderId="25" xfId="0" applyFont="1" applyFill="1" applyBorder="1" applyAlignment="1">
      <alignment horizontal="center"/>
    </xf>
    <xf numFmtId="0" fontId="8" fillId="42" borderId="13" xfId="0" applyFont="1" applyFill="1" applyBorder="1" applyAlignment="1">
      <alignment horizontal="center" vertical="center"/>
    </xf>
    <xf numFmtId="0" fontId="70" fillId="32" borderId="27" xfId="0" applyFont="1" applyFill="1" applyBorder="1" applyAlignment="1">
      <alignment horizontal="center" vertical="center"/>
    </xf>
    <xf numFmtId="0" fontId="71" fillId="32" borderId="28" xfId="0" applyFont="1" applyFill="1" applyBorder="1" applyAlignment="1">
      <alignment horizontal="center" vertical="center"/>
    </xf>
    <xf numFmtId="0" fontId="71" fillId="32" borderId="30" xfId="0" applyFont="1" applyFill="1" applyBorder="1" applyAlignment="1">
      <alignment horizontal="center" vertical="center"/>
    </xf>
    <xf numFmtId="0" fontId="71" fillId="32" borderId="29" xfId="0" applyFont="1" applyFill="1" applyBorder="1" applyAlignment="1">
      <alignment vertical="center"/>
    </xf>
    <xf numFmtId="0" fontId="71" fillId="32" borderId="28" xfId="0" applyFont="1" applyFill="1" applyBorder="1" applyAlignment="1">
      <alignment horizontal="center" vertical="center" wrapText="1"/>
    </xf>
    <xf numFmtId="0" fontId="71" fillId="32" borderId="30" xfId="0" applyFont="1" applyFill="1" applyBorder="1" applyAlignment="1">
      <alignment vertical="center"/>
    </xf>
    <xf numFmtId="0" fontId="7" fillId="0" borderId="0" xfId="0" applyFont="1"/>
    <xf numFmtId="0" fontId="23" fillId="0" borderId="3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9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7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/>
    </xf>
    <xf numFmtId="0" fontId="6" fillId="31" borderId="0" xfId="0" applyFont="1" applyFill="1"/>
    <xf numFmtId="0" fontId="6" fillId="0" borderId="24" xfId="0" applyFont="1" applyBorder="1"/>
    <xf numFmtId="0" fontId="69" fillId="42" borderId="25" xfId="0" applyFont="1" applyFill="1" applyBorder="1" applyAlignment="1">
      <alignment horizontal="center"/>
    </xf>
    <xf numFmtId="0" fontId="69" fillId="0" borderId="25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0" fillId="0" borderId="34" xfId="0" applyFont="1" applyBorder="1" applyAlignment="1">
      <alignment vertical="center"/>
    </xf>
    <xf numFmtId="0" fontId="2" fillId="26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2" fillId="25" borderId="3" xfId="0" applyFont="1" applyFill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/>
    </xf>
    <xf numFmtId="0" fontId="4" fillId="23" borderId="3" xfId="0" applyFont="1" applyFill="1" applyBorder="1" applyAlignment="1">
      <alignment horizontal="left" vertical="top" wrapText="1"/>
    </xf>
    <xf numFmtId="0" fontId="73" fillId="0" borderId="3" xfId="0" applyFont="1" applyBorder="1" applyAlignment="1">
      <alignment vertical="top" wrapText="1"/>
    </xf>
    <xf numFmtId="0" fontId="9" fillId="26" borderId="3" xfId="0" applyFont="1" applyFill="1" applyBorder="1" applyAlignment="1">
      <alignment horizontal="center" vertical="center" wrapText="1"/>
    </xf>
    <xf numFmtId="0" fontId="9" fillId="25" borderId="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44" borderId="3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vertical="center" wrapText="1"/>
    </xf>
    <xf numFmtId="0" fontId="25" fillId="0" borderId="25" xfId="0" applyFont="1" applyBorder="1" applyAlignment="1">
      <alignment vertical="top" wrapText="1"/>
    </xf>
    <xf numFmtId="0" fontId="25" fillId="0" borderId="0" xfId="0" applyFont="1"/>
    <xf numFmtId="0" fontId="2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6" fillId="2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3" borderId="3" xfId="0" applyFont="1" applyFill="1" applyBorder="1" applyAlignment="1">
      <alignment horizontal="center" vertical="center" wrapText="1"/>
    </xf>
    <xf numFmtId="0" fontId="71" fillId="32" borderId="28" xfId="0" applyFont="1" applyFill="1" applyBorder="1" applyAlignment="1">
      <alignment vertical="center" wrapText="1"/>
    </xf>
    <xf numFmtId="0" fontId="71" fillId="32" borderId="28" xfId="0" applyFont="1" applyFill="1" applyBorder="1" applyAlignment="1">
      <alignment vertical="center"/>
    </xf>
    <xf numFmtId="0" fontId="10" fillId="44" borderId="13" xfId="0" applyFont="1" applyFill="1" applyBorder="1" applyAlignment="1">
      <alignment horizontal="center" vertical="center"/>
    </xf>
    <xf numFmtId="0" fontId="9" fillId="44" borderId="13" xfId="0" applyFont="1" applyFill="1" applyBorder="1" applyAlignment="1">
      <alignment horizontal="center" vertical="center"/>
    </xf>
    <xf numFmtId="0" fontId="16" fillId="24" borderId="3" xfId="0" applyFont="1" applyFill="1" applyBorder="1" applyAlignment="1">
      <alignment vertical="center" wrapText="1"/>
    </xf>
    <xf numFmtId="0" fontId="15" fillId="26" borderId="6" xfId="0" applyFont="1" applyFill="1" applyBorder="1" applyAlignment="1">
      <alignment vertical="top" wrapText="1"/>
    </xf>
    <xf numFmtId="0" fontId="4" fillId="0" borderId="25" xfId="0" applyFont="1" applyBorder="1" applyAlignment="1">
      <alignment horizontal="center" vertical="center" wrapText="1"/>
    </xf>
    <xf numFmtId="0" fontId="8" fillId="42" borderId="15" xfId="0" applyFont="1" applyFill="1" applyBorder="1" applyAlignment="1">
      <alignment horizontal="center" vertical="center"/>
    </xf>
    <xf numFmtId="0" fontId="9" fillId="23" borderId="13" xfId="0" applyFont="1" applyFill="1" applyBorder="1" applyAlignment="1">
      <alignment horizontal="center" vertical="center"/>
    </xf>
    <xf numFmtId="0" fontId="11" fillId="43" borderId="13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3" fillId="45" borderId="3" xfId="0" applyFont="1" applyFill="1" applyBorder="1" applyAlignment="1">
      <alignment horizontal="left" vertical="top" wrapText="1"/>
    </xf>
    <xf numFmtId="0" fontId="6" fillId="45" borderId="3" xfId="0" applyFont="1" applyFill="1" applyBorder="1" applyAlignment="1">
      <alignment horizontal="left" vertical="top"/>
    </xf>
    <xf numFmtId="0" fontId="4" fillId="8" borderId="3" xfId="0" applyFont="1" applyFill="1" applyBorder="1" applyAlignment="1">
      <alignment horizontal="left" vertical="top" wrapText="1"/>
    </xf>
    <xf numFmtId="0" fontId="9" fillId="45" borderId="13" xfId="0" applyFont="1" applyFill="1" applyBorder="1" applyAlignment="1">
      <alignment horizontal="center" vertical="center"/>
    </xf>
    <xf numFmtId="0" fontId="10" fillId="45" borderId="25" xfId="0" applyFont="1" applyFill="1" applyBorder="1" applyAlignment="1">
      <alignment horizontal="center" vertical="center"/>
    </xf>
    <xf numFmtId="0" fontId="6" fillId="45" borderId="25" xfId="0" applyFont="1" applyFill="1" applyBorder="1" applyAlignment="1">
      <alignment horizontal="center" vertical="center"/>
    </xf>
    <xf numFmtId="0" fontId="10" fillId="45" borderId="25" xfId="0" applyFont="1" applyFill="1" applyBorder="1" applyAlignment="1">
      <alignment vertical="center"/>
    </xf>
    <xf numFmtId="0" fontId="23" fillId="45" borderId="25" xfId="0" applyFont="1" applyFill="1" applyBorder="1" applyAlignment="1">
      <alignment horizontal="center" vertical="center"/>
    </xf>
    <xf numFmtId="0" fontId="6" fillId="45" borderId="25" xfId="0" applyFont="1" applyFill="1" applyBorder="1" applyAlignment="1">
      <alignment vertical="center"/>
    </xf>
    <xf numFmtId="0" fontId="6" fillId="45" borderId="3" xfId="0" applyFont="1" applyFill="1" applyBorder="1" applyAlignment="1">
      <alignment vertical="top" wrapText="1"/>
    </xf>
    <xf numFmtId="0" fontId="23" fillId="45" borderId="3" xfId="0" applyFont="1" applyFill="1" applyBorder="1" applyAlignment="1">
      <alignment horizontal="left" vertical="top"/>
    </xf>
    <xf numFmtId="0" fontId="10" fillId="45" borderId="13" xfId="0" applyFont="1" applyFill="1" applyBorder="1" applyAlignment="1">
      <alignment horizontal="center" vertical="center" wrapText="1"/>
    </xf>
    <xf numFmtId="0" fontId="4" fillId="45" borderId="25" xfId="0" applyFont="1" applyFill="1" applyBorder="1" applyAlignment="1">
      <alignment horizontal="center" vertical="center" wrapText="1"/>
    </xf>
    <xf numFmtId="0" fontId="25" fillId="45" borderId="25" xfId="0" applyFont="1" applyFill="1" applyBorder="1" applyAlignment="1">
      <alignment vertical="center" wrapText="1"/>
    </xf>
    <xf numFmtId="0" fontId="2" fillId="45" borderId="3" xfId="0" applyFont="1" applyFill="1" applyBorder="1" applyAlignment="1">
      <alignment vertical="center" wrapText="1"/>
    </xf>
    <xf numFmtId="0" fontId="4" fillId="45" borderId="3" xfId="0" applyFont="1" applyFill="1" applyBorder="1" applyAlignment="1">
      <alignment horizontal="left" vertical="center"/>
    </xf>
    <xf numFmtId="0" fontId="4" fillId="45" borderId="3" xfId="0" applyFont="1" applyFill="1" applyBorder="1" applyAlignment="1">
      <alignment horizontal="center" vertical="center" wrapText="1"/>
    </xf>
    <xf numFmtId="0" fontId="4" fillId="45" borderId="3" xfId="0" applyFont="1" applyFill="1" applyBorder="1" applyAlignment="1">
      <alignment vertical="center" wrapText="1"/>
    </xf>
    <xf numFmtId="0" fontId="6" fillId="45" borderId="3" xfId="0" applyFont="1" applyFill="1" applyBorder="1" applyAlignment="1">
      <alignment vertical="top"/>
    </xf>
    <xf numFmtId="0" fontId="4" fillId="4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" fillId="9" borderId="3" xfId="0" applyFont="1" applyFill="1" applyBorder="1" applyAlignment="1">
      <alignment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" fillId="4" borderId="0" xfId="1" applyFont="1" applyFill="1" applyAlignment="1">
      <alignment horizontal="left" vertical="top" wrapText="1"/>
    </xf>
    <xf numFmtId="0" fontId="2" fillId="4" borderId="43" xfId="1" applyFont="1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1" fillId="30" borderId="25" xfId="0" applyFont="1" applyFill="1" applyBorder="1" applyAlignment="1">
      <alignment horizontal="center" vertical="center" wrapText="1"/>
    </xf>
    <xf numFmtId="0" fontId="21" fillId="30" borderId="2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9" borderId="13" xfId="0" applyFont="1" applyFill="1" applyBorder="1" applyAlignment="1">
      <alignment horizontal="left" vertical="top" wrapText="1"/>
    </xf>
    <xf numFmtId="49" fontId="29" fillId="29" borderId="17" xfId="0" applyNumberFormat="1" applyFont="1" applyFill="1" applyBorder="1" applyAlignment="1">
      <alignment horizontal="center" vertical="center"/>
    </xf>
    <xf numFmtId="49" fontId="29" fillId="29" borderId="18" xfId="0" applyNumberFormat="1" applyFont="1" applyFill="1" applyBorder="1" applyAlignment="1">
      <alignment horizontal="center" vertical="center"/>
    </xf>
    <xf numFmtId="49" fontId="29" fillId="29" borderId="19" xfId="0" applyNumberFormat="1" applyFont="1" applyFill="1" applyBorder="1" applyAlignment="1">
      <alignment horizontal="center" vertical="center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1" fillId="30" borderId="24" xfId="0" applyFont="1" applyFill="1" applyBorder="1" applyAlignment="1">
      <alignment horizontal="center" vertical="center"/>
    </xf>
    <xf numFmtId="0" fontId="11" fillId="30" borderId="10" xfId="0" applyFont="1" applyFill="1" applyBorder="1" applyAlignment="1">
      <alignment horizontal="center" vertical="center"/>
    </xf>
    <xf numFmtId="0" fontId="11" fillId="30" borderId="12" xfId="0" applyFont="1" applyFill="1" applyBorder="1" applyAlignment="1">
      <alignment horizontal="center" vertical="center"/>
    </xf>
    <xf numFmtId="0" fontId="10" fillId="30" borderId="38" xfId="0" applyFont="1" applyFill="1" applyBorder="1" applyAlignment="1">
      <alignment horizontal="center" vertical="center"/>
    </xf>
    <xf numFmtId="0" fontId="10" fillId="30" borderId="34" xfId="0" applyFont="1" applyFill="1" applyBorder="1" applyAlignment="1">
      <alignment horizontal="center" vertical="center"/>
    </xf>
    <xf numFmtId="0" fontId="20" fillId="33" borderId="29" xfId="0" applyFont="1" applyFill="1" applyBorder="1" applyAlignment="1">
      <alignment horizontal="center" vertical="center"/>
    </xf>
    <xf numFmtId="0" fontId="6" fillId="23" borderId="3" xfId="0" applyFont="1" applyFill="1" applyBorder="1" applyAlignment="1">
      <alignment horizontal="left" vertical="center" wrapText="1"/>
    </xf>
    <xf numFmtId="0" fontId="30" fillId="24" borderId="3" xfId="0" applyFont="1" applyFill="1" applyBorder="1" applyAlignment="1">
      <alignment horizontal="left" vertical="top" wrapText="1"/>
    </xf>
    <xf numFmtId="0" fontId="16" fillId="24" borderId="3" xfId="0" applyFont="1" applyFill="1" applyBorder="1" applyAlignment="1">
      <alignment horizontal="left" vertical="top" wrapText="1"/>
    </xf>
    <xf numFmtId="0" fontId="12" fillId="31" borderId="9" xfId="0" applyFont="1" applyFill="1" applyBorder="1" applyAlignment="1">
      <alignment horizontal="center" vertical="center" textRotation="45"/>
    </xf>
    <xf numFmtId="0" fontId="12" fillId="31" borderId="32" xfId="0" applyFont="1" applyFill="1" applyBorder="1" applyAlignment="1">
      <alignment horizontal="center" vertical="center" textRotation="45"/>
    </xf>
    <xf numFmtId="0" fontId="17" fillId="36" borderId="3" xfId="0" applyFont="1" applyFill="1" applyBorder="1" applyAlignment="1">
      <alignment horizontal="left" vertical="top" wrapText="1"/>
    </xf>
    <xf numFmtId="0" fontId="10" fillId="39" borderId="3" xfId="0" applyFont="1" applyFill="1" applyBorder="1" applyAlignment="1">
      <alignment horizontal="left" vertical="top" wrapText="1"/>
    </xf>
    <xf numFmtId="0" fontId="34" fillId="37" borderId="3" xfId="0" applyFont="1" applyFill="1" applyBorder="1" applyAlignment="1">
      <alignment horizontal="left" vertical="top" wrapText="1"/>
    </xf>
    <xf numFmtId="0" fontId="17" fillId="0" borderId="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/>
    </xf>
    <xf numFmtId="0" fontId="33" fillId="30" borderId="25" xfId="0" applyFont="1" applyFill="1" applyBorder="1" applyAlignment="1">
      <alignment horizontal="center" vertical="center" wrapText="1"/>
    </xf>
    <xf numFmtId="0" fontId="33" fillId="30" borderId="2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10" fillId="38" borderId="3" xfId="0" applyFont="1" applyFill="1" applyBorder="1" applyAlignment="1">
      <alignment horizontal="left" vertical="top" wrapText="1"/>
    </xf>
    <xf numFmtId="0" fontId="11" fillId="30" borderId="9" xfId="0" applyFont="1" applyFill="1" applyBorder="1" applyAlignment="1">
      <alignment horizontal="center" vertical="center"/>
    </xf>
    <xf numFmtId="0" fontId="11" fillId="30" borderId="21" xfId="0" applyFont="1" applyFill="1" applyBorder="1" applyAlignment="1">
      <alignment horizontal="center" vertical="center"/>
    </xf>
    <xf numFmtId="0" fontId="11" fillId="30" borderId="32" xfId="0" applyFont="1" applyFill="1" applyBorder="1" applyAlignment="1">
      <alignment horizontal="center" vertical="center"/>
    </xf>
    <xf numFmtId="0" fontId="10" fillId="40" borderId="25" xfId="0" applyFont="1" applyFill="1" applyBorder="1" applyAlignment="1">
      <alignment horizontal="center" vertical="center" wrapText="1"/>
    </xf>
    <xf numFmtId="49" fontId="29" fillId="29" borderId="35" xfId="0" applyNumberFormat="1" applyFont="1" applyFill="1" applyBorder="1" applyAlignment="1">
      <alignment horizontal="center" vertical="center"/>
    </xf>
    <xf numFmtId="49" fontId="29" fillId="29" borderId="36" xfId="0" applyNumberFormat="1" applyFont="1" applyFill="1" applyBorder="1" applyAlignment="1">
      <alignment horizontal="center" vertical="center"/>
    </xf>
    <xf numFmtId="49" fontId="29" fillId="29" borderId="37" xfId="0" applyNumberFormat="1" applyFont="1" applyFill="1" applyBorder="1" applyAlignment="1">
      <alignment horizontal="center" vertical="center"/>
    </xf>
    <xf numFmtId="0" fontId="20" fillId="33" borderId="30" xfId="0" applyFont="1" applyFill="1" applyBorder="1" applyAlignment="1">
      <alignment horizontal="center" vertical="center" wrapText="1"/>
    </xf>
    <xf numFmtId="0" fontId="10" fillId="30" borderId="38" xfId="0" applyFont="1" applyFill="1" applyBorder="1" applyAlignment="1">
      <alignment horizontal="center" vertical="center" wrapText="1"/>
    </xf>
    <xf numFmtId="0" fontId="10" fillId="40" borderId="25" xfId="0" applyFont="1" applyFill="1" applyBorder="1" applyAlignment="1">
      <alignment horizontal="center" vertical="center"/>
    </xf>
    <xf numFmtId="0" fontId="33" fillId="30" borderId="7" xfId="0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9" borderId="3" xfId="0" applyFont="1" applyFill="1" applyBorder="1" applyAlignment="1">
      <alignment horizontal="left" vertical="top" wrapText="1"/>
    </xf>
    <xf numFmtId="0" fontId="6" fillId="18" borderId="3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top" wrapText="1"/>
    </xf>
    <xf numFmtId="0" fontId="6" fillId="18" borderId="3" xfId="0" applyFont="1" applyFill="1" applyBorder="1" applyAlignment="1">
      <alignment horizontal="left" vertical="top" wrapText="1"/>
    </xf>
    <xf numFmtId="0" fontId="73" fillId="24" borderId="3" xfId="0" applyFont="1" applyFill="1" applyBorder="1" applyAlignment="1">
      <alignment horizontal="left" vertical="top" wrapText="1"/>
    </xf>
    <xf numFmtId="0" fontId="11" fillId="31" borderId="39" xfId="0" applyFont="1" applyFill="1" applyBorder="1" applyAlignment="1">
      <alignment horizontal="center" vertical="center" textRotation="45"/>
    </xf>
    <xf numFmtId="0" fontId="11" fillId="31" borderId="40" xfId="0" applyFont="1" applyFill="1" applyBorder="1" applyAlignment="1">
      <alignment horizontal="center" vertical="center" textRotation="45"/>
    </xf>
    <xf numFmtId="0" fontId="19" fillId="0" borderId="7" xfId="0" applyFont="1" applyBorder="1" applyAlignment="1">
      <alignment horizontal="center" vertical="center" wrapText="1"/>
    </xf>
    <xf numFmtId="49" fontId="39" fillId="29" borderId="17" xfId="0" applyNumberFormat="1" applyFont="1" applyFill="1" applyBorder="1" applyAlignment="1">
      <alignment horizontal="center" vertical="center"/>
    </xf>
    <xf numFmtId="49" fontId="39" fillId="29" borderId="18" xfId="0" applyNumberFormat="1" applyFont="1" applyFill="1" applyBorder="1" applyAlignment="1">
      <alignment horizontal="center" vertical="center"/>
    </xf>
    <xf numFmtId="49" fontId="39" fillId="29" borderId="19" xfId="0" applyNumberFormat="1" applyFont="1" applyFill="1" applyBorder="1" applyAlignment="1">
      <alignment horizontal="center" vertical="center"/>
    </xf>
    <xf numFmtId="0" fontId="44" fillId="32" borderId="29" xfId="0" applyFont="1" applyFill="1" applyBorder="1" applyAlignment="1">
      <alignment horizontal="center" vertical="center" wrapText="1"/>
    </xf>
    <xf numFmtId="0" fontId="44" fillId="32" borderId="30" xfId="0" applyFont="1" applyFill="1" applyBorder="1" applyAlignment="1">
      <alignment horizontal="center" vertical="center" wrapText="1"/>
    </xf>
    <xf numFmtId="0" fontId="45" fillId="32" borderId="28" xfId="0" applyFont="1" applyFill="1" applyBorder="1" applyAlignment="1">
      <alignment horizontal="center" vertical="center" wrapText="1"/>
    </xf>
    <xf numFmtId="0" fontId="45" fillId="32" borderId="28" xfId="0" applyFont="1" applyFill="1" applyBorder="1" applyAlignment="1">
      <alignment horizontal="center" vertical="center"/>
    </xf>
    <xf numFmtId="0" fontId="36" fillId="18" borderId="3" xfId="0" applyFont="1" applyFill="1" applyBorder="1" applyAlignment="1">
      <alignment horizontal="left" vertical="top" wrapText="1"/>
    </xf>
    <xf numFmtId="0" fontId="37" fillId="30" borderId="38" xfId="0" applyFont="1" applyFill="1" applyBorder="1" applyAlignment="1">
      <alignment horizontal="center" vertical="center"/>
    </xf>
    <xf numFmtId="0" fontId="37" fillId="30" borderId="34" xfId="0" applyFont="1" applyFill="1" applyBorder="1" applyAlignment="1">
      <alignment horizontal="center" vertical="center"/>
    </xf>
    <xf numFmtId="0" fontId="46" fillId="30" borderId="24" xfId="0" applyFont="1" applyFill="1" applyBorder="1" applyAlignment="1">
      <alignment horizontal="center" vertical="center"/>
    </xf>
    <xf numFmtId="0" fontId="46" fillId="30" borderId="10" xfId="0" applyFont="1" applyFill="1" applyBorder="1" applyAlignment="1">
      <alignment horizontal="center" vertical="center"/>
    </xf>
    <xf numFmtId="0" fontId="46" fillId="30" borderId="12" xfId="0" applyFont="1" applyFill="1" applyBorder="1" applyAlignment="1">
      <alignment horizontal="center" vertical="center"/>
    </xf>
    <xf numFmtId="0" fontId="46" fillId="31" borderId="24" xfId="0" applyFont="1" applyFill="1" applyBorder="1" applyAlignment="1">
      <alignment horizontal="center" vertical="center" textRotation="45"/>
    </xf>
    <xf numFmtId="0" fontId="46" fillId="31" borderId="10" xfId="0" applyFont="1" applyFill="1" applyBorder="1" applyAlignment="1">
      <alignment horizontal="center" vertical="center" textRotation="45"/>
    </xf>
    <xf numFmtId="0" fontId="56" fillId="0" borderId="25" xfId="0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center"/>
    </xf>
    <xf numFmtId="0" fontId="56" fillId="30" borderId="25" xfId="0" applyFont="1" applyFill="1" applyBorder="1" applyAlignment="1">
      <alignment horizontal="center" vertical="center" wrapText="1"/>
    </xf>
    <xf numFmtId="0" fontId="56" fillId="30" borderId="25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top" wrapText="1"/>
    </xf>
    <xf numFmtId="0" fontId="36" fillId="9" borderId="3" xfId="0" applyFont="1" applyFill="1" applyBorder="1" applyAlignment="1">
      <alignment horizontal="left" vertical="top" wrapText="1"/>
    </xf>
    <xf numFmtId="0" fontId="37" fillId="30" borderId="25" xfId="0" applyFont="1" applyFill="1" applyBorder="1" applyAlignment="1">
      <alignment horizontal="center" vertical="center"/>
    </xf>
    <xf numFmtId="0" fontId="36" fillId="23" borderId="3" xfId="0" applyFont="1" applyFill="1" applyBorder="1" applyAlignment="1">
      <alignment horizontal="left" vertical="top" wrapText="1"/>
    </xf>
    <xf numFmtId="0" fontId="51" fillId="24" borderId="3" xfId="0" applyFont="1" applyFill="1" applyBorder="1" applyAlignment="1">
      <alignment horizontal="left" vertical="top" wrapText="1"/>
    </xf>
    <xf numFmtId="0" fontId="26" fillId="30" borderId="24" xfId="0" applyFont="1" applyFill="1" applyBorder="1" applyAlignment="1">
      <alignment horizontal="center" vertical="center"/>
    </xf>
    <xf numFmtId="0" fontId="26" fillId="30" borderId="10" xfId="0" applyFont="1" applyFill="1" applyBorder="1" applyAlignment="1">
      <alignment horizontal="center" vertical="center"/>
    </xf>
    <xf numFmtId="0" fontId="26" fillId="30" borderId="12" xfId="0" applyFont="1" applyFill="1" applyBorder="1" applyAlignment="1">
      <alignment horizontal="center" vertical="center"/>
    </xf>
    <xf numFmtId="0" fontId="71" fillId="32" borderId="28" xfId="0" applyFont="1" applyFill="1" applyBorder="1" applyAlignment="1">
      <alignment horizontal="center" vertical="center" wrapText="1"/>
    </xf>
    <xf numFmtId="0" fontId="26" fillId="31" borderId="24" xfId="0" applyFont="1" applyFill="1" applyBorder="1" applyAlignment="1">
      <alignment horizontal="center" vertical="center" textRotation="45"/>
    </xf>
    <xf numFmtId="0" fontId="26" fillId="31" borderId="10" xfId="0" applyFont="1" applyFill="1" applyBorder="1" applyAlignment="1">
      <alignment horizontal="center" vertical="center" textRotation="45"/>
    </xf>
    <xf numFmtId="0" fontId="24" fillId="0" borderId="25" xfId="0" applyFont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 wrapText="1"/>
    </xf>
    <xf numFmtId="0" fontId="4" fillId="18" borderId="4" xfId="0" applyFont="1" applyFill="1" applyBorder="1" applyAlignment="1">
      <alignment horizontal="center" vertical="center" wrapText="1"/>
    </xf>
    <xf numFmtId="0" fontId="10" fillId="30" borderId="25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20" fillId="32" borderId="29" xfId="0" applyFont="1" applyFill="1" applyBorder="1" applyAlignment="1">
      <alignment horizontal="center" vertical="center" wrapText="1"/>
    </xf>
    <xf numFmtId="0" fontId="20" fillId="32" borderId="3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/>
    </xf>
    <xf numFmtId="0" fontId="4" fillId="18" borderId="5" xfId="0" applyFont="1" applyFill="1" applyBorder="1" applyAlignment="1">
      <alignment horizontal="left" vertical="top" wrapText="1"/>
    </xf>
    <xf numFmtId="0" fontId="4" fillId="18" borderId="4" xfId="0" applyFont="1" applyFill="1" applyBorder="1" applyAlignment="1">
      <alignment horizontal="left" vertical="top" wrapText="1"/>
    </xf>
    <xf numFmtId="0" fontId="4" fillId="9" borderId="5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72" fillId="24" borderId="5" xfId="0" applyFont="1" applyFill="1" applyBorder="1" applyAlignment="1">
      <alignment horizontal="left" vertical="top" wrapText="1"/>
    </xf>
    <xf numFmtId="0" fontId="73" fillId="24" borderId="4" xfId="0" applyFont="1" applyFill="1" applyBorder="1" applyAlignment="1">
      <alignment horizontal="left" vertical="top" wrapText="1"/>
    </xf>
    <xf numFmtId="0" fontId="10" fillId="30" borderId="2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18" borderId="5" xfId="0" applyFont="1" applyFill="1" applyBorder="1" applyAlignment="1">
      <alignment horizontal="center" vertical="top" wrapText="1"/>
    </xf>
    <xf numFmtId="0" fontId="4" fillId="18" borderId="4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73" fillId="24" borderId="5" xfId="0" applyFont="1" applyFill="1" applyBorder="1" applyAlignment="1">
      <alignment horizontal="left" vertical="center" wrapText="1"/>
    </xf>
    <xf numFmtId="0" fontId="73" fillId="24" borderId="4" xfId="0" applyFont="1" applyFill="1" applyBorder="1" applyAlignment="1">
      <alignment horizontal="left" vertical="center" wrapText="1"/>
    </xf>
    <xf numFmtId="0" fontId="4" fillId="23" borderId="5" xfId="0" applyFont="1" applyFill="1" applyBorder="1" applyAlignment="1">
      <alignment horizontal="left" vertical="top" wrapText="1"/>
    </xf>
    <xf numFmtId="0" fontId="4" fillId="23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9" borderId="5" xfId="0" applyFont="1" applyFill="1" applyBorder="1" applyAlignment="1">
      <alignment horizontal="left" vertical="top" wrapText="1"/>
    </xf>
    <xf numFmtId="0" fontId="4" fillId="9" borderId="4" xfId="0" applyFont="1" applyFill="1" applyBorder="1" applyAlignment="1">
      <alignment horizontal="left" vertical="top" wrapText="1"/>
    </xf>
    <xf numFmtId="0" fontId="79" fillId="24" borderId="5" xfId="0" applyFont="1" applyFill="1" applyBorder="1" applyAlignment="1">
      <alignment horizontal="left" vertical="top" wrapText="1"/>
    </xf>
    <xf numFmtId="0" fontId="79" fillId="24" borderId="4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3" borderId="42" xfId="0" applyFont="1" applyFill="1" applyBorder="1" applyAlignment="1">
      <alignment horizontal="left" vertical="top" wrapText="1"/>
    </xf>
    <xf numFmtId="0" fontId="80" fillId="24" borderId="5" xfId="0" applyFont="1" applyFill="1" applyBorder="1" applyAlignment="1">
      <alignment horizontal="left" vertical="top" wrapText="1"/>
    </xf>
    <xf numFmtId="0" fontId="80" fillId="24" borderId="4" xfId="0" applyFont="1" applyFill="1" applyBorder="1" applyAlignment="1">
      <alignment horizontal="left" vertical="top" wrapText="1"/>
    </xf>
    <xf numFmtId="0" fontId="4" fillId="28" borderId="5" xfId="0" applyFont="1" applyFill="1" applyBorder="1" applyAlignment="1">
      <alignment horizontal="left" vertical="top" wrapText="1"/>
    </xf>
    <xf numFmtId="0" fontId="4" fillId="28" borderId="4" xfId="0" applyFont="1" applyFill="1" applyBorder="1" applyAlignment="1">
      <alignment horizontal="left" vertical="top" wrapText="1"/>
    </xf>
    <xf numFmtId="0" fontId="83" fillId="32" borderId="29" xfId="0" applyFont="1" applyFill="1" applyBorder="1" applyAlignment="1">
      <alignment horizontal="center" vertical="center" wrapText="1"/>
    </xf>
    <xf numFmtId="0" fontId="71" fillId="32" borderId="18" xfId="0" applyFont="1" applyFill="1" applyBorder="1" applyAlignment="1">
      <alignment horizontal="center" vertical="center" wrapText="1"/>
    </xf>
    <xf numFmtId="0" fontId="71" fillId="32" borderId="30" xfId="0" applyFont="1" applyFill="1" applyBorder="1" applyAlignment="1">
      <alignment horizontal="center" vertical="center" wrapText="1"/>
    </xf>
    <xf numFmtId="0" fontId="4" fillId="27" borderId="5" xfId="0" applyFont="1" applyFill="1" applyBorder="1" applyAlignment="1">
      <alignment vertical="top" wrapText="1"/>
    </xf>
    <xf numFmtId="0" fontId="4" fillId="27" borderId="4" xfId="0" applyFont="1" applyFill="1" applyBorder="1" applyAlignment="1">
      <alignment vertical="top" wrapText="1"/>
    </xf>
    <xf numFmtId="0" fontId="10" fillId="30" borderId="22" xfId="0" applyFont="1" applyFill="1" applyBorder="1" applyAlignment="1">
      <alignment horizontal="center" vertical="center"/>
    </xf>
    <xf numFmtId="0" fontId="10" fillId="30" borderId="23" xfId="0" applyFont="1" applyFill="1" applyBorder="1" applyAlignment="1">
      <alignment horizontal="center" vertical="center"/>
    </xf>
    <xf numFmtId="0" fontId="20" fillId="32" borderId="18" xfId="0" applyFont="1" applyFill="1" applyBorder="1" applyAlignment="1">
      <alignment horizontal="center" vertical="center" wrapText="1"/>
    </xf>
    <xf numFmtId="0" fontId="71" fillId="32" borderId="28" xfId="0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vertical="top" wrapText="1"/>
    </xf>
    <xf numFmtId="0" fontId="10" fillId="4" borderId="13" xfId="0" applyFont="1" applyFill="1" applyBorder="1" applyAlignment="1">
      <alignment horizontal="center" vertical="center"/>
    </xf>
    <xf numFmtId="164" fontId="6" fillId="20" borderId="3" xfId="0" applyNumberFormat="1" applyFont="1" applyFill="1" applyBorder="1" applyAlignment="1">
      <alignment vertical="top" wrapText="1"/>
    </xf>
    <xf numFmtId="0" fontId="10" fillId="20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164" fontId="36" fillId="4" borderId="3" xfId="0" applyNumberFormat="1" applyFont="1" applyFill="1" applyBorder="1" applyAlignment="1">
      <alignment horizontal="left" vertical="top" wrapText="1"/>
    </xf>
    <xf numFmtId="0" fontId="37" fillId="4" borderId="13" xfId="0" applyFont="1" applyFill="1" applyBorder="1" applyAlignment="1">
      <alignment horizontal="center" vertical="center"/>
    </xf>
    <xf numFmtId="0" fontId="26" fillId="30" borderId="3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6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/>
    </xf>
  </cellXfs>
  <cellStyles count="2">
    <cellStyle name="Excel Built-in Normal" xfId="1" xr:uid="{384C7EF7-6FEF-E54E-923D-6BAFCEE4A3C5}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3300"/>
      <rgbColor rgb="0000FF00"/>
      <rgbColor rgb="000000FF"/>
      <rgbColor rgb="00FFFF00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8BFF5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E00"/>
      <rgbColor rgb="0000FFFF"/>
      <rgbColor rgb="00800080"/>
      <rgbColor rgb="00800000"/>
      <rgbColor rgb="00008080"/>
      <rgbColor rgb="000000FF"/>
      <rgbColor rgb="0000CCFF"/>
      <rgbColor rgb="0099FF66"/>
      <rgbColor rgb="00CCFF99"/>
      <rgbColor rgb="00FFFF99"/>
      <rgbColor rgb="0066FFFF"/>
      <rgbColor rgb="00FF99FF"/>
      <rgbColor rgb="00FC7EFF"/>
      <rgbColor rgb="00FFCC99"/>
      <rgbColor rgb="003366FF"/>
      <rgbColor rgb="0033CCCC"/>
      <rgbColor rgb="0092D050"/>
      <rgbColor rgb="00FFCC00"/>
      <rgbColor rgb="00FEC309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2D55"/>
      <color rgb="FF73FEFF"/>
      <color rgb="FFECA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EEEEEE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F23A-4A84-384A-A0F6-53FE7DE20CA8}">
  <sheetPr>
    <tabColor rgb="FFFFC000"/>
  </sheetPr>
  <dimension ref="A1:I29"/>
  <sheetViews>
    <sheetView topLeftCell="A3" workbookViewId="0">
      <selection activeCell="C14" sqref="C14"/>
    </sheetView>
  </sheetViews>
  <sheetFormatPr baseColWidth="10" defaultRowHeight="26"/>
  <cols>
    <col min="1" max="1" width="50.09765625" style="48" customWidth="1"/>
    <col min="2" max="2" width="10.796875" style="48" customWidth="1"/>
    <col min="3" max="3" width="8.796875" style="243" customWidth="1"/>
    <col min="4" max="4" width="24.19921875" style="48" customWidth="1"/>
    <col min="5" max="5" width="23.69921875" style="48" customWidth="1"/>
    <col min="6" max="6" width="19.09765625" style="48" customWidth="1"/>
    <col min="7" max="7" width="18.09765625" style="48" customWidth="1"/>
    <col min="8" max="8" width="20.19921875" style="48" customWidth="1"/>
    <col min="9" max="9" width="21.19921875" style="48" customWidth="1"/>
    <col min="10" max="10" width="19.296875" style="48" customWidth="1"/>
    <col min="11" max="16384" width="10.69921875" style="48"/>
  </cols>
  <sheetData>
    <row r="1" spans="1:9">
      <c r="A1" s="205" t="s">
        <v>0</v>
      </c>
      <c r="B1" s="206"/>
      <c r="C1" s="207"/>
    </row>
    <row r="3" spans="1:9">
      <c r="A3" s="208"/>
      <c r="B3" s="1" t="s">
        <v>1</v>
      </c>
      <c r="C3" s="207" t="s">
        <v>2</v>
      </c>
    </row>
    <row r="4" spans="1:9" ht="27" customHeight="1">
      <c r="A4" s="209" t="s">
        <v>112</v>
      </c>
      <c r="B4" s="210">
        <v>24</v>
      </c>
      <c r="C4" s="211">
        <f>'Oct. 2025'!M8+'Oct. 2025'!N8+'Nov. 2025'!J9+'Nov. 2025'!K9</f>
        <v>28</v>
      </c>
      <c r="D4" s="198" t="s">
        <v>22</v>
      </c>
      <c r="E4" s="198" t="s">
        <v>23</v>
      </c>
      <c r="F4" s="198" t="s">
        <v>109</v>
      </c>
      <c r="G4" s="200"/>
    </row>
    <row r="5" spans="1:9" ht="27" customHeight="1">
      <c r="A5" s="209" t="s">
        <v>113</v>
      </c>
      <c r="B5" s="210">
        <v>16</v>
      </c>
      <c r="C5" s="211">
        <f>'Nov. 2025'!L9+'Nov. 2025'!S9+'Nov. 2025'!Z9+'Déc-2025'!C8+'Déc-2025'!J8+'Déc-2025'!Q8</f>
        <v>18</v>
      </c>
      <c r="D5" s="197" t="s">
        <v>24</v>
      </c>
      <c r="E5" s="197" t="s">
        <v>25</v>
      </c>
      <c r="F5" s="199"/>
    </row>
    <row r="6" spans="1:9" ht="27" customHeight="1">
      <c r="A6" s="209" t="s">
        <v>114</v>
      </c>
      <c r="B6" s="210">
        <v>120</v>
      </c>
      <c r="C6" s="211">
        <f>'Nov. 2025'!Q9+'Nov. 2025'!R9+'Déc-2025'!V8+'Déc-2025'!W8+'Jan. 2026'!S8+'Jan. 2026'!T8+'Fev. 2026'!P8+'Fev. 2026'!Q8+'Mar. 2026'!AD8+'Mar. 2026'!AE8+'Avr. 2026'!M8+'Avr. 2026'!N8+'Mai 2026'!K8+'Mai 2026'!L8</f>
        <v>98</v>
      </c>
      <c r="D6" s="198" t="s">
        <v>107</v>
      </c>
      <c r="E6" s="198" t="s">
        <v>108</v>
      </c>
    </row>
    <row r="7" spans="1:9" ht="27" customHeight="1">
      <c r="A7" s="212" t="s">
        <v>115</v>
      </c>
      <c r="B7" s="213">
        <v>60</v>
      </c>
      <c r="C7" s="214">
        <f>'Jan. 2026'!H8+'Jan. 2026'!O8+'Jan. 2026'!V8+'Jan. 2026'!AC8+'Fev. 2026'!E8+'Fev. 2026'!L8+'Fev. 2026'!S8+'Fev. 2026'!Z8+'Mar. 2026'!E8+'Mar. 2026'!L8+'Mar. 2026'!S8+'Mar. 2026'!Z8+'Mar. 2026'!AG8+'Avr. 2026'!I8+'Avr. 2026'!P8+'Avr. 2026'!W8+'Avr. 2026'!AE8+'Mai 2026'!H8+'Mai 2026'!O8+'Mai 2026'!V8</f>
        <v>60</v>
      </c>
      <c r="D7" s="215" t="s">
        <v>26</v>
      </c>
      <c r="E7" s="216" t="s">
        <v>23</v>
      </c>
      <c r="F7" s="215" t="s">
        <v>38</v>
      </c>
      <c r="G7" s="215" t="s">
        <v>110</v>
      </c>
      <c r="I7" s="199"/>
    </row>
    <row r="8" spans="1:9" ht="27" customHeight="1">
      <c r="A8" s="217" t="s">
        <v>42</v>
      </c>
      <c r="B8" s="218">
        <v>48</v>
      </c>
      <c r="C8" s="219">
        <f>'Jan. 2026'!J8+'Jan. 2026'!Q8+'Jan. 2026'!X8+'Jan. 2026'!AE8+'Fev. 2026'!G8+'Fev. 2026'!N8+'Fev. 2026'!U8+'Fev. 2026'!AB8+'Mar. 2026'!G8+'Mar. 2026'!N8+'Mar. 2026'!U8+'Mar. 2026'!AB8+'Avr. 2026'!D8+'Avr. 2026'!R8+'Avr. 2026'!AF8+'Avr. 2026'!K8</f>
        <v>48</v>
      </c>
      <c r="D8" s="220" t="s">
        <v>109</v>
      </c>
      <c r="H8" s="48" t="s">
        <v>10</v>
      </c>
    </row>
    <row r="9" spans="1:9" ht="27" customHeight="1">
      <c r="A9" s="221" t="s">
        <v>116</v>
      </c>
      <c r="B9" s="222">
        <v>48</v>
      </c>
      <c r="C9" s="223">
        <f>'Jan. 2026'!R8+'Jan. 2026'!Y8+'Jan. 2026'!AF8+'Fev. 2026'!H8+'Fev. 2026'!O8+'Fev. 2026'!V8+'Fev. 2026'!AC8+'Mar. 2026'!H8+'Mar. 2026'!O8+'Mar. 2026'!V8+'Mar. 2026'!AC8+'Avr. 2026'!E8+'Juin 2026'!AC8+'Juin 2026'!AD8</f>
        <v>50</v>
      </c>
      <c r="D9" s="224" t="s">
        <v>111</v>
      </c>
    </row>
    <row r="10" spans="1:9">
      <c r="A10" s="204"/>
      <c r="B10" s="204"/>
      <c r="C10" s="207"/>
    </row>
    <row r="11" spans="1:9" ht="29" customHeight="1">
      <c r="A11" s="225" t="s">
        <v>37</v>
      </c>
      <c r="B11" s="1">
        <v>147</v>
      </c>
      <c r="C11" s="207">
        <f>'Sept. 2025'!AD8+'Sept. 2025'!AE8+'Oct. 2025'!AA8+'Oct. 2025'!AB8+'Nov. 2025'!X9+'Nov. 2025'!Y9+'Déc-2025'!O8+'Déc-2025'!P8+'Jan. 2026'!Z8+'Jan. 2026'!AA8+'Fev. 2026'!W8+'Fev. 2026'!X8+'Mar. 2026'!W8+'Mar. 2026'!X8+'Avr. 2026'!AA8+'Avr. 2026'!AB8+'Mai 2026'!Y8+'Mai 2026'!Z8</f>
        <v>126</v>
      </c>
    </row>
    <row r="12" spans="1:9">
      <c r="A12" s="204"/>
      <c r="B12" s="204"/>
      <c r="C12" s="207"/>
    </row>
    <row r="13" spans="1:9" ht="50" customHeight="1">
      <c r="A13" s="347" t="s">
        <v>43</v>
      </c>
      <c r="B13" s="348">
        <v>150</v>
      </c>
      <c r="C13" s="201">
        <v>92</v>
      </c>
      <c r="D13" s="202" t="s">
        <v>40</v>
      </c>
      <c r="E13" s="226">
        <f>C13+C14</f>
        <v>183</v>
      </c>
    </row>
    <row r="14" spans="1:9" ht="36">
      <c r="A14" s="347"/>
      <c r="B14" s="348"/>
      <c r="C14" s="201">
        <f>'Sept. 2025'!I8+'Sept. 2025'!J8+'Oct. 2025'!T8+'Oct. 2025'!U8+'Déc-2025'!H8+'Déc-2025'!I8+'Fev. 2026'!I8+'Mai 2026'!D8+'Mai 2026'!E8+'Mai 2026'!AF8+'Mai 2026'!AG8+'Juin 2026'!V8+'Juin 2026'!W8</f>
        <v>91</v>
      </c>
      <c r="D14" s="202" t="s">
        <v>41</v>
      </c>
    </row>
    <row r="15" spans="1:9">
      <c r="A15" s="227"/>
      <c r="B15" s="228"/>
      <c r="C15" s="207"/>
    </row>
    <row r="16" spans="1:9" ht="42">
      <c r="A16" s="229" t="s">
        <v>117</v>
      </c>
      <c r="B16" s="230">
        <v>24</v>
      </c>
      <c r="C16" s="231">
        <f>'Sept. 2025'!V8+'Sept. 2025'!AC8+'Oct. 2025'!E8+'Oct. 2025'!L8+'Oct. 2025'!S8+'Oct. 2025'!Z8+'Oct. 2025'!AG8+'Nov. 2025'!I9+'Nov. 2025'!P9+'Nov. 2025'!W9+'Nov. 2025'!AD9+'Déc-2025'!G8+'Déc-2025'!N8</f>
        <v>24</v>
      </c>
      <c r="D16" s="232" t="s">
        <v>9</v>
      </c>
    </row>
    <row r="17" spans="1:3">
      <c r="A17" s="227"/>
      <c r="B17" s="228"/>
      <c r="C17" s="207"/>
    </row>
    <row r="18" spans="1:3">
      <c r="A18" s="204"/>
      <c r="B18" s="204"/>
      <c r="C18" s="207"/>
    </row>
    <row r="20" spans="1:3">
      <c r="A20" s="204"/>
      <c r="B20" s="204"/>
      <c r="C20" s="207"/>
    </row>
    <row r="21" spans="1:3">
      <c r="A21" s="227"/>
      <c r="B21" s="228"/>
      <c r="C21" s="207"/>
    </row>
    <row r="22" spans="1:3">
      <c r="A22" s="233" t="s">
        <v>118</v>
      </c>
      <c r="B22" s="234"/>
      <c r="C22" s="207"/>
    </row>
    <row r="23" spans="1:3">
      <c r="A23" s="235"/>
      <c r="B23" s="204"/>
      <c r="C23" s="207"/>
    </row>
    <row r="24" spans="1:3">
      <c r="A24" s="236" t="s">
        <v>119</v>
      </c>
      <c r="B24" s="203">
        <f>SUM(B4:B22)</f>
        <v>637</v>
      </c>
      <c r="C24" s="237">
        <f>SUM(C4:C22)</f>
        <v>635</v>
      </c>
    </row>
    <row r="25" spans="1:3">
      <c r="A25" s="204"/>
      <c r="B25" s="204"/>
      <c r="C25" s="207"/>
    </row>
    <row r="26" spans="1:3">
      <c r="A26" s="204"/>
      <c r="B26" s="204"/>
      <c r="C26" s="238"/>
    </row>
    <row r="27" spans="1:3">
      <c r="A27" s="239" t="s">
        <v>120</v>
      </c>
      <c r="B27" s="240">
        <f>SUM(B16:B17)</f>
        <v>24</v>
      </c>
      <c r="C27" s="207"/>
    </row>
    <row r="28" spans="1:3">
      <c r="A28" s="227"/>
      <c r="B28" s="228"/>
      <c r="C28" s="207"/>
    </row>
    <row r="29" spans="1:3">
      <c r="A29" s="241" t="s">
        <v>121</v>
      </c>
      <c r="B29" s="242">
        <f>SUM(B19:B22)</f>
        <v>0</v>
      </c>
      <c r="C29" s="207"/>
    </row>
  </sheetData>
  <mergeCells count="2">
    <mergeCell ref="A13:A14"/>
    <mergeCell ref="B13:B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CE0E-D3B4-6944-B345-600C57590D3A}">
  <sheetPr>
    <tabColor rgb="FF00B0F0"/>
  </sheetPr>
  <dimension ref="B1:AG11"/>
  <sheetViews>
    <sheetView zoomScale="50" zoomScaleNormal="50" workbookViewId="0">
      <selection activeCell="A9" sqref="A9:XFD9"/>
    </sheetView>
  </sheetViews>
  <sheetFormatPr baseColWidth="10" defaultRowHeight="26"/>
  <cols>
    <col min="1" max="2" width="10.69921875" style="48"/>
    <col min="3" max="3" width="17.796875" style="48" customWidth="1"/>
    <col min="4" max="5" width="11.3984375" style="48" customWidth="1"/>
    <col min="6" max="6" width="2.69921875" style="48" bestFit="1" customWidth="1"/>
    <col min="7" max="7" width="3.296875" style="48" bestFit="1" customWidth="1"/>
    <col min="8" max="8" width="14" style="48" customWidth="1"/>
    <col min="9" max="9" width="2.5" style="48" bestFit="1" customWidth="1"/>
    <col min="10" max="10" width="2.69921875" style="48" bestFit="1" customWidth="1"/>
    <col min="11" max="12" width="11.3984375" style="48" customWidth="1"/>
    <col min="13" max="14" width="3.69921875" style="48" bestFit="1" customWidth="1"/>
    <col min="15" max="15" width="11.3984375" style="48" customWidth="1"/>
    <col min="16" max="16" width="3.69921875" style="48" bestFit="1" customWidth="1"/>
    <col min="17" max="17" width="13.59765625" style="48" customWidth="1"/>
    <col min="18" max="19" width="11.3984375" style="48" customWidth="1"/>
    <col min="20" max="21" width="3.69921875" style="48" bestFit="1" customWidth="1"/>
    <col min="22" max="22" width="11.3984375" style="48" customWidth="1"/>
    <col min="23" max="23" width="3.69921875" style="48" bestFit="1" customWidth="1"/>
    <col min="24" max="26" width="11.3984375" style="48" customWidth="1"/>
    <col min="27" max="31" width="3.69921875" style="48" bestFit="1" customWidth="1"/>
    <col min="32" max="33" width="13" style="48" customWidth="1"/>
    <col min="34" max="16384" width="10.69921875" style="48"/>
  </cols>
  <sheetData>
    <row r="1" spans="2:33" ht="35" customHeight="1" thickBot="1"/>
    <row r="2" spans="2:33" ht="70" customHeight="1" thickBot="1">
      <c r="B2" s="356" t="s">
        <v>19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8"/>
    </row>
    <row r="3" spans="2:33" ht="35" customHeight="1">
      <c r="B3" s="278"/>
      <c r="C3" s="245" t="s">
        <v>30</v>
      </c>
      <c r="D3" s="279" t="s">
        <v>31</v>
      </c>
      <c r="E3" s="279" t="s">
        <v>68</v>
      </c>
      <c r="F3" s="245" t="s">
        <v>27</v>
      </c>
      <c r="G3" s="245" t="s">
        <v>28</v>
      </c>
      <c r="H3" s="245" t="s">
        <v>28</v>
      </c>
      <c r="I3" s="245" t="s">
        <v>29</v>
      </c>
      <c r="J3" s="245" t="s">
        <v>30</v>
      </c>
      <c r="K3" s="279" t="s">
        <v>31</v>
      </c>
      <c r="L3" s="279" t="s">
        <v>32</v>
      </c>
      <c r="M3" s="245" t="s">
        <v>27</v>
      </c>
      <c r="N3" s="245" t="s">
        <v>28</v>
      </c>
      <c r="O3" s="245" t="s">
        <v>28</v>
      </c>
      <c r="P3" s="245" t="s">
        <v>29</v>
      </c>
      <c r="Q3" s="245" t="s">
        <v>30</v>
      </c>
      <c r="R3" s="279" t="s">
        <v>31</v>
      </c>
      <c r="S3" s="279" t="s">
        <v>32</v>
      </c>
      <c r="T3" s="245" t="s">
        <v>27</v>
      </c>
      <c r="U3" s="245" t="s">
        <v>28</v>
      </c>
      <c r="V3" s="245" t="s">
        <v>28</v>
      </c>
      <c r="W3" s="245" t="s">
        <v>29</v>
      </c>
      <c r="X3" s="245" t="s">
        <v>30</v>
      </c>
      <c r="Y3" s="279" t="s">
        <v>31</v>
      </c>
      <c r="Z3" s="279" t="s">
        <v>32</v>
      </c>
      <c r="AA3" s="245" t="s">
        <v>27</v>
      </c>
      <c r="AB3" s="245" t="s">
        <v>28</v>
      </c>
      <c r="AC3" s="245" t="s">
        <v>28</v>
      </c>
      <c r="AD3" s="245" t="s">
        <v>29</v>
      </c>
      <c r="AE3" s="245" t="s">
        <v>30</v>
      </c>
      <c r="AF3" s="279" t="s">
        <v>31</v>
      </c>
      <c r="AG3" s="279" t="s">
        <v>32</v>
      </c>
    </row>
    <row r="4" spans="2:33" ht="45" customHeight="1" thickBot="1">
      <c r="B4" s="34"/>
      <c r="C4" s="18">
        <v>1</v>
      </c>
      <c r="D4" s="255">
        <f>C4+1</f>
        <v>2</v>
      </c>
      <c r="E4" s="255">
        <f t="shared" ref="E4:AG4" si="0">D4+1</f>
        <v>3</v>
      </c>
      <c r="F4" s="18">
        <f t="shared" si="0"/>
        <v>4</v>
      </c>
      <c r="G4" s="18">
        <f t="shared" si="0"/>
        <v>5</v>
      </c>
      <c r="H4" s="18">
        <f t="shared" si="0"/>
        <v>6</v>
      </c>
      <c r="I4" s="18">
        <f t="shared" si="0"/>
        <v>7</v>
      </c>
      <c r="J4" s="18">
        <f t="shared" si="0"/>
        <v>8</v>
      </c>
      <c r="K4" s="255">
        <f t="shared" si="0"/>
        <v>9</v>
      </c>
      <c r="L4" s="255">
        <f t="shared" si="0"/>
        <v>10</v>
      </c>
      <c r="M4" s="18">
        <f t="shared" si="0"/>
        <v>11</v>
      </c>
      <c r="N4" s="18">
        <f t="shared" si="0"/>
        <v>12</v>
      </c>
      <c r="O4" s="18">
        <f t="shared" si="0"/>
        <v>13</v>
      </c>
      <c r="P4" s="18">
        <f t="shared" si="0"/>
        <v>14</v>
      </c>
      <c r="Q4" s="18">
        <f t="shared" si="0"/>
        <v>15</v>
      </c>
      <c r="R4" s="255">
        <f t="shared" si="0"/>
        <v>16</v>
      </c>
      <c r="S4" s="255">
        <f t="shared" si="0"/>
        <v>17</v>
      </c>
      <c r="T4" s="18">
        <f t="shared" si="0"/>
        <v>18</v>
      </c>
      <c r="U4" s="18">
        <f t="shared" si="0"/>
        <v>19</v>
      </c>
      <c r="V4" s="18">
        <f t="shared" si="0"/>
        <v>20</v>
      </c>
      <c r="W4" s="18">
        <f t="shared" si="0"/>
        <v>21</v>
      </c>
      <c r="X4" s="18">
        <f t="shared" si="0"/>
        <v>22</v>
      </c>
      <c r="Y4" s="255">
        <f t="shared" si="0"/>
        <v>23</v>
      </c>
      <c r="Z4" s="255">
        <f t="shared" si="0"/>
        <v>24</v>
      </c>
      <c r="AA4" s="18">
        <f t="shared" si="0"/>
        <v>25</v>
      </c>
      <c r="AB4" s="18">
        <f t="shared" si="0"/>
        <v>26</v>
      </c>
      <c r="AC4" s="18">
        <f t="shared" si="0"/>
        <v>27</v>
      </c>
      <c r="AD4" s="18">
        <f t="shared" si="0"/>
        <v>28</v>
      </c>
      <c r="AE4" s="18">
        <f t="shared" si="0"/>
        <v>29</v>
      </c>
      <c r="AF4" s="255">
        <f t="shared" si="0"/>
        <v>30</v>
      </c>
      <c r="AG4" s="312">
        <f t="shared" si="0"/>
        <v>31</v>
      </c>
    </row>
    <row r="5" spans="2:33" ht="79" customHeight="1" thickBot="1">
      <c r="B5" s="256" t="s">
        <v>35</v>
      </c>
      <c r="C5" s="257"/>
      <c r="D5" s="445" t="s">
        <v>73</v>
      </c>
      <c r="E5" s="446"/>
      <c r="F5" s="257"/>
      <c r="G5" s="260"/>
      <c r="H5" s="93" t="s">
        <v>61</v>
      </c>
      <c r="I5" s="257"/>
      <c r="J5" s="305"/>
      <c r="K5" s="445" t="s">
        <v>73</v>
      </c>
      <c r="L5" s="446"/>
      <c r="M5" s="260"/>
      <c r="N5" s="257"/>
      <c r="O5" s="93" t="s">
        <v>61</v>
      </c>
      <c r="P5" s="305"/>
      <c r="Q5" s="93" t="s">
        <v>48</v>
      </c>
      <c r="R5" s="445" t="s">
        <v>73</v>
      </c>
      <c r="S5" s="446"/>
      <c r="T5" s="306"/>
      <c r="U5" s="260"/>
      <c r="V5" s="93" t="s">
        <v>61</v>
      </c>
      <c r="W5" s="306"/>
      <c r="X5" s="93" t="s">
        <v>48</v>
      </c>
      <c r="Y5" s="445" t="s">
        <v>73</v>
      </c>
      <c r="Z5" s="446"/>
      <c r="AA5" s="260"/>
      <c r="AB5" s="306"/>
      <c r="AC5" s="260"/>
      <c r="AD5" s="257"/>
      <c r="AE5" s="306"/>
      <c r="AF5" s="445" t="s">
        <v>73</v>
      </c>
      <c r="AG5" s="446"/>
    </row>
    <row r="6" spans="2:33" ht="75" customHeight="1">
      <c r="B6" s="433" t="s">
        <v>36</v>
      </c>
      <c r="C6" s="85"/>
      <c r="D6" s="367" t="s">
        <v>74</v>
      </c>
      <c r="E6" s="368"/>
      <c r="F6" s="41"/>
      <c r="G6" s="85"/>
      <c r="H6" s="42" t="s">
        <v>34</v>
      </c>
      <c r="I6" s="96"/>
      <c r="J6" s="85"/>
      <c r="K6" s="367" t="s">
        <v>84</v>
      </c>
      <c r="L6" s="368"/>
      <c r="M6" s="41"/>
      <c r="N6" s="85"/>
      <c r="O6" s="42" t="s">
        <v>34</v>
      </c>
      <c r="P6" s="96"/>
      <c r="Q6" s="85"/>
      <c r="R6" s="54"/>
      <c r="S6" s="41"/>
      <c r="T6" s="41"/>
      <c r="U6" s="41"/>
      <c r="V6" s="42" t="s">
        <v>34</v>
      </c>
      <c r="W6" s="85"/>
      <c r="X6" s="41"/>
      <c r="Y6" s="458" t="s">
        <v>91</v>
      </c>
      <c r="Z6" s="442"/>
      <c r="AA6" s="20"/>
      <c r="AB6" s="20"/>
      <c r="AC6" s="41"/>
      <c r="AD6" s="41"/>
      <c r="AE6" s="41"/>
      <c r="AF6" s="367" t="s">
        <v>74</v>
      </c>
      <c r="AG6" s="368"/>
    </row>
    <row r="7" spans="2:33" s="282" customFormat="1" ht="248" customHeight="1">
      <c r="B7" s="434"/>
      <c r="C7" s="263"/>
      <c r="D7" s="480" t="s">
        <v>141</v>
      </c>
      <c r="E7" s="481"/>
      <c r="F7" s="30"/>
      <c r="G7" s="263"/>
      <c r="H7" s="310" t="s">
        <v>142</v>
      </c>
      <c r="I7" s="75"/>
      <c r="J7" s="263"/>
      <c r="K7" s="452" t="s">
        <v>64</v>
      </c>
      <c r="L7" s="453"/>
      <c r="M7" s="30"/>
      <c r="N7" s="263"/>
      <c r="O7" s="310" t="s">
        <v>142</v>
      </c>
      <c r="P7" s="289"/>
      <c r="Q7" s="263"/>
      <c r="R7" s="287"/>
      <c r="S7" s="30"/>
      <c r="T7" s="30"/>
      <c r="U7" s="30"/>
      <c r="V7" s="310" t="s">
        <v>142</v>
      </c>
      <c r="W7" s="75"/>
      <c r="X7" s="30"/>
      <c r="Y7" s="478" t="s">
        <v>143</v>
      </c>
      <c r="Z7" s="479"/>
      <c r="AA7" s="30"/>
      <c r="AB7" s="30"/>
      <c r="AC7" s="30"/>
      <c r="AD7" s="30"/>
      <c r="AE7" s="30"/>
      <c r="AF7" s="467" t="s">
        <v>144</v>
      </c>
      <c r="AG7" s="477"/>
    </row>
    <row r="8" spans="2:33" s="106" customFormat="1" ht="24" customHeight="1" thickBot="1">
      <c r="B8" s="435"/>
      <c r="C8" s="98"/>
      <c r="D8" s="313">
        <v>7</v>
      </c>
      <c r="E8" s="102">
        <v>7</v>
      </c>
      <c r="F8" s="103"/>
      <c r="G8" s="98"/>
      <c r="H8" s="314">
        <v>3</v>
      </c>
      <c r="I8" s="103"/>
      <c r="J8" s="267"/>
      <c r="K8" s="121">
        <v>7</v>
      </c>
      <c r="L8" s="121">
        <v>7</v>
      </c>
      <c r="M8" s="103"/>
      <c r="N8" s="98"/>
      <c r="O8" s="314">
        <v>3</v>
      </c>
      <c r="P8" s="292"/>
      <c r="Q8" s="267"/>
      <c r="R8" s="98"/>
      <c r="S8" s="103"/>
      <c r="T8" s="98"/>
      <c r="U8" s="98"/>
      <c r="V8" s="314">
        <v>3</v>
      </c>
      <c r="W8" s="103"/>
      <c r="X8" s="98"/>
      <c r="Y8" s="308">
        <v>7</v>
      </c>
      <c r="Z8" s="307">
        <v>7</v>
      </c>
      <c r="AA8" s="98"/>
      <c r="AB8" s="98"/>
      <c r="AC8" s="98"/>
      <c r="AD8" s="98"/>
      <c r="AE8" s="98"/>
      <c r="AF8" s="304">
        <v>7</v>
      </c>
      <c r="AG8" s="304">
        <v>7</v>
      </c>
    </row>
    <row r="9" spans="2:33" s="296" customFormat="1" ht="76" customHeight="1">
      <c r="B9" s="437" t="s">
        <v>39</v>
      </c>
      <c r="C9" s="31"/>
      <c r="D9" s="367" t="s">
        <v>84</v>
      </c>
      <c r="E9" s="368"/>
      <c r="F9" s="31"/>
      <c r="G9" s="294"/>
      <c r="H9" s="83"/>
      <c r="I9" s="83"/>
      <c r="J9" s="31"/>
      <c r="K9" s="443"/>
      <c r="L9" s="444"/>
      <c r="M9" s="294"/>
      <c r="N9" s="294"/>
      <c r="O9" s="83"/>
      <c r="P9" s="83"/>
      <c r="Q9" s="31"/>
      <c r="R9" s="31"/>
      <c r="S9" s="294"/>
      <c r="T9" s="31"/>
      <c r="U9" s="294"/>
      <c r="V9" s="31"/>
      <c r="W9" s="31"/>
      <c r="X9" s="31"/>
      <c r="Y9" s="395" t="s">
        <v>92</v>
      </c>
      <c r="Z9" s="368"/>
      <c r="AA9" s="31"/>
      <c r="AB9" s="31"/>
      <c r="AC9" s="31"/>
      <c r="AD9" s="31"/>
      <c r="AE9" s="31"/>
      <c r="AF9" s="31"/>
      <c r="AG9" s="32"/>
    </row>
    <row r="10" spans="2:33" ht="168" customHeight="1">
      <c r="B10" s="438"/>
      <c r="C10" s="263"/>
      <c r="D10" s="461" t="s">
        <v>65</v>
      </c>
      <c r="E10" s="462"/>
      <c r="F10" s="6"/>
      <c r="G10" s="7"/>
      <c r="H10" s="75"/>
      <c r="I10" s="75"/>
      <c r="J10" s="27"/>
      <c r="K10" s="475"/>
      <c r="L10" s="476"/>
      <c r="M10" s="75"/>
      <c r="N10" s="75"/>
      <c r="O10" s="75"/>
      <c r="P10" s="75"/>
      <c r="Q10" s="297"/>
      <c r="R10" s="5"/>
      <c r="S10" s="7"/>
      <c r="T10" s="5"/>
      <c r="U10" s="7"/>
      <c r="V10" s="6"/>
      <c r="W10" s="6"/>
      <c r="X10" s="5"/>
      <c r="Y10" s="471" t="s">
        <v>145</v>
      </c>
      <c r="Z10" s="472"/>
      <c r="AA10" s="6"/>
      <c r="AB10" s="6"/>
      <c r="AC10" s="5"/>
      <c r="AD10" s="5"/>
      <c r="AE10" s="5"/>
      <c r="AF10" s="5"/>
      <c r="AG10" s="33"/>
    </row>
    <row r="11" spans="2:33" s="319" customFormat="1" ht="23" customHeight="1" thickBot="1">
      <c r="B11" s="438"/>
      <c r="C11" s="18"/>
      <c r="D11" s="315">
        <v>7</v>
      </c>
      <c r="E11" s="315">
        <v>7</v>
      </c>
      <c r="F11" s="124"/>
      <c r="G11" s="316"/>
      <c r="H11" s="124"/>
      <c r="I11" s="124"/>
      <c r="J11" s="124"/>
      <c r="K11" s="316"/>
      <c r="L11" s="316"/>
      <c r="M11" s="316"/>
      <c r="N11" s="316"/>
      <c r="O11" s="124"/>
      <c r="P11" s="124"/>
      <c r="Q11" s="318"/>
      <c r="R11" s="124"/>
      <c r="S11" s="316"/>
      <c r="T11" s="124"/>
      <c r="U11" s="316"/>
      <c r="V11" s="124"/>
      <c r="W11" s="124"/>
      <c r="X11" s="124"/>
      <c r="Y11" s="317">
        <v>7</v>
      </c>
      <c r="Z11" s="317">
        <v>7</v>
      </c>
      <c r="AA11" s="124"/>
      <c r="AB11" s="124"/>
      <c r="AC11" s="124"/>
      <c r="AD11" s="124"/>
      <c r="AE11" s="124"/>
      <c r="AF11" s="124"/>
      <c r="AG11" s="125"/>
    </row>
  </sheetData>
  <mergeCells count="22">
    <mergeCell ref="K5:L5"/>
    <mergeCell ref="D5:E5"/>
    <mergeCell ref="AF5:AG5"/>
    <mergeCell ref="AF6:AG6"/>
    <mergeCell ref="Y6:Z6"/>
    <mergeCell ref="Y5:Z5"/>
    <mergeCell ref="B2:AG2"/>
    <mergeCell ref="R5:S5"/>
    <mergeCell ref="Y10:Z10"/>
    <mergeCell ref="Y9:Z9"/>
    <mergeCell ref="D6:E6"/>
    <mergeCell ref="K6:L6"/>
    <mergeCell ref="D10:E10"/>
    <mergeCell ref="K10:L10"/>
    <mergeCell ref="D9:E9"/>
    <mergeCell ref="K9:L9"/>
    <mergeCell ref="B9:B11"/>
    <mergeCell ref="B6:B8"/>
    <mergeCell ref="AF7:AG7"/>
    <mergeCell ref="Y7:Z7"/>
    <mergeCell ref="D7:E7"/>
    <mergeCell ref="K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6C8A-8F8C-F140-AD74-C4225BC1D721}">
  <sheetPr>
    <tabColor rgb="FF00B0F0"/>
  </sheetPr>
  <dimension ref="B1:AF12"/>
  <sheetViews>
    <sheetView topLeftCell="F1" zoomScale="50" zoomScaleNormal="50" workbookViewId="0">
      <selection activeCell="H7" sqref="H7"/>
    </sheetView>
  </sheetViews>
  <sheetFormatPr baseColWidth="10" defaultRowHeight="26"/>
  <cols>
    <col min="1" max="2" width="10.69921875" style="48"/>
    <col min="3" max="14" width="9.796875" style="48" customWidth="1"/>
    <col min="15" max="16" width="14" style="48" customWidth="1"/>
    <col min="17" max="21" width="3.69921875" style="48" bestFit="1" customWidth="1"/>
    <col min="22" max="23" width="13.796875" style="48" customWidth="1"/>
    <col min="24" max="26" width="3.69921875" style="48" bestFit="1" customWidth="1"/>
    <col min="27" max="31" width="13.19921875" style="48" customWidth="1"/>
    <col min="32" max="32" width="3.69921875" style="48" bestFit="1" customWidth="1"/>
    <col min="33" max="16384" width="10.69921875" style="48"/>
  </cols>
  <sheetData>
    <row r="1" spans="2:32" ht="35" customHeight="1" thickBot="1"/>
    <row r="2" spans="2:32" ht="70" customHeight="1" thickBot="1">
      <c r="B2" s="356" t="s">
        <v>20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2:32" ht="35" customHeight="1">
      <c r="B3" s="278"/>
      <c r="C3" s="245" t="s">
        <v>27</v>
      </c>
      <c r="D3" s="245" t="s">
        <v>28</v>
      </c>
      <c r="E3" s="245" t="s">
        <v>28</v>
      </c>
      <c r="F3" s="245" t="s">
        <v>29</v>
      </c>
      <c r="G3" s="245" t="s">
        <v>30</v>
      </c>
      <c r="H3" s="279" t="s">
        <v>31</v>
      </c>
      <c r="I3" s="279" t="s">
        <v>32</v>
      </c>
      <c r="J3" s="245" t="s">
        <v>27</v>
      </c>
      <c r="K3" s="245" t="s">
        <v>28</v>
      </c>
      <c r="L3" s="245" t="s">
        <v>28</v>
      </c>
      <c r="M3" s="245" t="s">
        <v>29</v>
      </c>
      <c r="N3" s="245" t="s">
        <v>30</v>
      </c>
      <c r="O3" s="279" t="s">
        <v>31</v>
      </c>
      <c r="P3" s="279" t="s">
        <v>32</v>
      </c>
      <c r="Q3" s="245" t="s">
        <v>27</v>
      </c>
      <c r="R3" s="245" t="s">
        <v>28</v>
      </c>
      <c r="S3" s="245" t="s">
        <v>28</v>
      </c>
      <c r="T3" s="245" t="s">
        <v>29</v>
      </c>
      <c r="U3" s="245" t="s">
        <v>30</v>
      </c>
      <c r="V3" s="279" t="s">
        <v>31</v>
      </c>
      <c r="W3" s="279" t="s">
        <v>32</v>
      </c>
      <c r="X3" s="245" t="s">
        <v>27</v>
      </c>
      <c r="Y3" s="245" t="s">
        <v>28</v>
      </c>
      <c r="Z3" s="245" t="s">
        <v>28</v>
      </c>
      <c r="AA3" s="245" t="s">
        <v>29</v>
      </c>
      <c r="AB3" s="245" t="s">
        <v>30</v>
      </c>
      <c r="AC3" s="279" t="s">
        <v>31</v>
      </c>
      <c r="AD3" s="279" t="s">
        <v>32</v>
      </c>
      <c r="AE3" s="245" t="s">
        <v>27</v>
      </c>
      <c r="AF3" s="245" t="s">
        <v>28</v>
      </c>
    </row>
    <row r="4" spans="2:32" ht="45" customHeight="1" thickBot="1">
      <c r="B4" s="34"/>
      <c r="C4" s="18">
        <v>1</v>
      </c>
      <c r="D4" s="18">
        <f>C4+1</f>
        <v>2</v>
      </c>
      <c r="E4" s="18">
        <f t="shared" ref="E4:AF4" si="0">D4+1</f>
        <v>3</v>
      </c>
      <c r="F4" s="18">
        <f t="shared" si="0"/>
        <v>4</v>
      </c>
      <c r="G4" s="18">
        <f t="shared" si="0"/>
        <v>5</v>
      </c>
      <c r="H4" s="255">
        <f t="shared" si="0"/>
        <v>6</v>
      </c>
      <c r="I4" s="255">
        <f t="shared" si="0"/>
        <v>7</v>
      </c>
      <c r="J4" s="18">
        <f t="shared" si="0"/>
        <v>8</v>
      </c>
      <c r="K4" s="18">
        <f t="shared" si="0"/>
        <v>9</v>
      </c>
      <c r="L4" s="18">
        <f t="shared" si="0"/>
        <v>10</v>
      </c>
      <c r="M4" s="18">
        <f t="shared" si="0"/>
        <v>11</v>
      </c>
      <c r="N4" s="18">
        <f t="shared" si="0"/>
        <v>12</v>
      </c>
      <c r="O4" s="255">
        <f t="shared" si="0"/>
        <v>13</v>
      </c>
      <c r="P4" s="255">
        <f t="shared" si="0"/>
        <v>14</v>
      </c>
      <c r="Q4" s="18">
        <f t="shared" si="0"/>
        <v>15</v>
      </c>
      <c r="R4" s="18">
        <f t="shared" si="0"/>
        <v>16</v>
      </c>
      <c r="S4" s="18">
        <f t="shared" si="0"/>
        <v>17</v>
      </c>
      <c r="T4" s="18">
        <f t="shared" si="0"/>
        <v>18</v>
      </c>
      <c r="U4" s="18">
        <f t="shared" si="0"/>
        <v>19</v>
      </c>
      <c r="V4" s="255">
        <f t="shared" si="0"/>
        <v>20</v>
      </c>
      <c r="W4" s="255">
        <f t="shared" si="0"/>
        <v>21</v>
      </c>
      <c r="X4" s="18">
        <f t="shared" si="0"/>
        <v>22</v>
      </c>
      <c r="Y4" s="18">
        <f t="shared" si="0"/>
        <v>23</v>
      </c>
      <c r="Z4" s="18">
        <f t="shared" si="0"/>
        <v>24</v>
      </c>
      <c r="AA4" s="18">
        <f t="shared" si="0"/>
        <v>25</v>
      </c>
      <c r="AB4" s="18">
        <f t="shared" si="0"/>
        <v>26</v>
      </c>
      <c r="AC4" s="255">
        <f t="shared" si="0"/>
        <v>27</v>
      </c>
      <c r="AD4" s="255">
        <f t="shared" si="0"/>
        <v>28</v>
      </c>
      <c r="AE4" s="18">
        <f t="shared" si="0"/>
        <v>29</v>
      </c>
      <c r="AF4" s="18">
        <f t="shared" si="0"/>
        <v>30</v>
      </c>
    </row>
    <row r="5" spans="2:32" ht="79" customHeight="1" thickBot="1">
      <c r="B5" s="256" t="s">
        <v>35</v>
      </c>
      <c r="C5" s="257"/>
      <c r="D5" s="257"/>
      <c r="E5" s="260"/>
      <c r="F5" s="257"/>
      <c r="G5" s="260"/>
      <c r="H5" s="260"/>
      <c r="I5" s="257"/>
      <c r="J5" s="436"/>
      <c r="K5" s="436"/>
      <c r="L5" s="260"/>
      <c r="M5" s="260"/>
      <c r="N5" s="257"/>
      <c r="O5" s="436"/>
      <c r="P5" s="436"/>
      <c r="Q5" s="260"/>
      <c r="R5" s="257"/>
      <c r="S5" s="260"/>
      <c r="T5" s="306"/>
      <c r="U5" s="260"/>
      <c r="V5" s="445" t="s">
        <v>73</v>
      </c>
      <c r="W5" s="446"/>
      <c r="X5" s="436"/>
      <c r="Y5" s="436"/>
      <c r="Z5" s="260"/>
      <c r="AA5" s="482" t="s">
        <v>73</v>
      </c>
      <c r="AB5" s="483"/>
      <c r="AC5" s="483"/>
      <c r="AD5" s="483"/>
      <c r="AE5" s="484"/>
      <c r="AF5" s="306"/>
    </row>
    <row r="6" spans="2:32" ht="57" customHeight="1" thickBot="1">
      <c r="B6" s="433" t="s">
        <v>36</v>
      </c>
      <c r="C6" s="324"/>
      <c r="D6" s="325"/>
      <c r="E6" s="325"/>
      <c r="F6" s="325"/>
      <c r="G6" s="324"/>
      <c r="H6" s="326"/>
      <c r="I6" s="326"/>
      <c r="J6" s="324"/>
      <c r="K6" s="327"/>
      <c r="L6" s="328"/>
      <c r="M6" s="325"/>
      <c r="N6" s="324"/>
      <c r="O6" s="96"/>
      <c r="P6" s="96"/>
      <c r="Q6" s="85"/>
      <c r="R6" s="54"/>
      <c r="S6" s="41"/>
      <c r="T6" s="41"/>
      <c r="U6" s="41"/>
      <c r="V6" s="487" t="s">
        <v>74</v>
      </c>
      <c r="W6" s="488"/>
      <c r="X6" s="41"/>
      <c r="Y6" s="54"/>
      <c r="Z6" s="41"/>
      <c r="AA6" s="20"/>
      <c r="AB6" s="20"/>
      <c r="AC6" s="367" t="s">
        <v>34</v>
      </c>
      <c r="AD6" s="368"/>
      <c r="AE6" s="41"/>
      <c r="AF6" s="41"/>
    </row>
    <row r="7" spans="2:32" s="282" customFormat="1" ht="248" customHeight="1">
      <c r="B7" s="434"/>
      <c r="C7" s="320"/>
      <c r="D7" s="321"/>
      <c r="E7" s="321"/>
      <c r="F7" s="321"/>
      <c r="G7" s="320"/>
      <c r="H7" s="329"/>
      <c r="I7" s="329"/>
      <c r="J7" s="320"/>
      <c r="K7" s="330"/>
      <c r="L7" s="321"/>
      <c r="M7" s="321"/>
      <c r="N7" s="320"/>
      <c r="O7" s="289"/>
      <c r="P7" s="289"/>
      <c r="Q7" s="263"/>
      <c r="R7" s="287"/>
      <c r="S7" s="30"/>
      <c r="T7" s="30"/>
      <c r="U7" s="30"/>
      <c r="V7" s="467" t="s">
        <v>147</v>
      </c>
      <c r="W7" s="468"/>
      <c r="X7" s="30"/>
      <c r="Y7" s="287"/>
      <c r="Z7" s="30"/>
      <c r="AA7" s="20"/>
      <c r="AB7" s="20"/>
      <c r="AC7" s="485" t="s">
        <v>69</v>
      </c>
      <c r="AD7" s="486"/>
      <c r="AE7" s="322" t="s">
        <v>146</v>
      </c>
      <c r="AF7" s="30"/>
    </row>
    <row r="8" spans="2:32" s="106" customFormat="1" ht="27" thickBot="1">
      <c r="B8" s="435"/>
      <c r="C8" s="323"/>
      <c r="D8" s="127"/>
      <c r="E8" s="331"/>
      <c r="F8" s="331"/>
      <c r="G8" s="127"/>
      <c r="H8" s="331"/>
      <c r="I8" s="331"/>
      <c r="J8" s="323"/>
      <c r="K8" s="127"/>
      <c r="L8" s="127"/>
      <c r="M8" s="331"/>
      <c r="N8" s="127"/>
      <c r="O8" s="292"/>
      <c r="P8" s="292"/>
      <c r="Q8" s="267"/>
      <c r="R8" s="98"/>
      <c r="S8" s="103"/>
      <c r="T8" s="98"/>
      <c r="U8" s="98"/>
      <c r="V8" s="304">
        <v>7</v>
      </c>
      <c r="W8" s="304">
        <v>7</v>
      </c>
      <c r="X8" s="98"/>
      <c r="Y8" s="98"/>
      <c r="Z8" s="98"/>
      <c r="AA8" s="30"/>
      <c r="AB8" s="30"/>
      <c r="AC8" s="120">
        <v>7</v>
      </c>
      <c r="AD8" s="120">
        <v>7</v>
      </c>
      <c r="AE8" s="126">
        <v>7</v>
      </c>
      <c r="AF8" s="98"/>
    </row>
    <row r="9" spans="2:32" s="296" customFormat="1" ht="76" customHeight="1">
      <c r="B9" s="437" t="s">
        <v>39</v>
      </c>
      <c r="C9" s="88"/>
      <c r="D9" s="88"/>
      <c r="E9" s="332"/>
      <c r="F9" s="88"/>
      <c r="G9" s="333"/>
      <c r="H9" s="89"/>
      <c r="I9" s="89"/>
      <c r="J9" s="88"/>
      <c r="K9" s="88"/>
      <c r="L9" s="333"/>
      <c r="M9" s="333"/>
      <c r="N9" s="333"/>
      <c r="O9" s="83"/>
      <c r="P9" s="83"/>
      <c r="Q9" s="31"/>
      <c r="R9" s="31"/>
      <c r="S9" s="294"/>
      <c r="T9" s="31"/>
      <c r="U9" s="294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2:32" ht="168" customHeight="1">
      <c r="B10" s="438"/>
      <c r="C10" s="334"/>
      <c r="D10" s="335"/>
      <c r="E10" s="336"/>
      <c r="F10" s="90"/>
      <c r="G10" s="337"/>
      <c r="H10" s="329"/>
      <c r="I10" s="329"/>
      <c r="J10" s="338"/>
      <c r="K10" s="338"/>
      <c r="L10" s="329"/>
      <c r="M10" s="329"/>
      <c r="N10" s="329"/>
      <c r="O10" s="75"/>
      <c r="P10" s="75"/>
      <c r="Q10" s="297"/>
      <c r="R10" s="5"/>
      <c r="S10" s="7"/>
      <c r="T10" s="5"/>
      <c r="U10" s="7"/>
      <c r="V10" s="6"/>
      <c r="W10" s="6"/>
      <c r="X10" s="5"/>
      <c r="Y10" s="5"/>
      <c r="Z10" s="5"/>
      <c r="AA10" s="6"/>
      <c r="AB10" s="6"/>
      <c r="AC10" s="5"/>
      <c r="AD10" s="5"/>
      <c r="AE10" s="5"/>
      <c r="AF10" s="5"/>
    </row>
    <row r="11" spans="2:32">
      <c r="B11" s="438"/>
      <c r="C11" s="334"/>
      <c r="D11" s="335"/>
      <c r="E11" s="336"/>
      <c r="F11" s="90"/>
      <c r="G11" s="336"/>
      <c r="H11" s="339"/>
      <c r="I11" s="339"/>
      <c r="J11" s="90"/>
      <c r="K11" s="90"/>
      <c r="L11" s="336"/>
      <c r="M11" s="336"/>
      <c r="N11" s="336"/>
      <c r="O11" s="2"/>
      <c r="P11" s="2"/>
      <c r="Q11" s="297"/>
      <c r="R11" s="5"/>
      <c r="S11" s="7"/>
      <c r="T11" s="5"/>
      <c r="U11" s="7"/>
      <c r="V11" s="6"/>
      <c r="W11" s="6"/>
      <c r="X11" s="5"/>
      <c r="Y11" s="5"/>
      <c r="Z11" s="5"/>
      <c r="AA11" s="6"/>
      <c r="AB11" s="6"/>
      <c r="AC11" s="5"/>
      <c r="AD11" s="5"/>
      <c r="AE11" s="5"/>
      <c r="AF11" s="5"/>
    </row>
    <row r="12" spans="2:32" ht="27" thickBot="1">
      <c r="B12" s="34"/>
      <c r="C12" s="91"/>
      <c r="D12" s="92"/>
      <c r="E12" s="92"/>
      <c r="F12" s="92"/>
      <c r="G12" s="92"/>
      <c r="H12" s="92"/>
      <c r="I12" s="92"/>
      <c r="J12" s="91"/>
      <c r="K12" s="92"/>
      <c r="L12" s="92"/>
      <c r="M12" s="92"/>
      <c r="N12" s="92"/>
      <c r="O12" s="36"/>
      <c r="P12" s="36"/>
      <c r="Q12" s="35"/>
      <c r="R12" s="36"/>
      <c r="S12" s="36"/>
      <c r="T12" s="36"/>
      <c r="U12" s="36"/>
      <c r="V12" s="36"/>
      <c r="W12" s="36"/>
      <c r="X12" s="35"/>
      <c r="Y12" s="36"/>
      <c r="Z12" s="36"/>
      <c r="AA12" s="36"/>
      <c r="AB12" s="36"/>
      <c r="AC12" s="36"/>
      <c r="AD12" s="36"/>
      <c r="AE12" s="35"/>
      <c r="AF12" s="36"/>
    </row>
  </sheetData>
  <mergeCells count="12">
    <mergeCell ref="V7:W7"/>
    <mergeCell ref="B9:B11"/>
    <mergeCell ref="B6:B8"/>
    <mergeCell ref="B2:AF2"/>
    <mergeCell ref="J5:K5"/>
    <mergeCell ref="O5:P5"/>
    <mergeCell ref="V5:W5"/>
    <mergeCell ref="X5:Y5"/>
    <mergeCell ref="AA5:AE5"/>
    <mergeCell ref="AC7:AD7"/>
    <mergeCell ref="V6:W6"/>
    <mergeCell ref="AC6:AD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20E4-C39D-3541-9CB4-CFBDD7704142}">
  <sheetPr>
    <tabColor rgb="FF00B0F0"/>
  </sheetPr>
  <dimension ref="B1:AG9"/>
  <sheetViews>
    <sheetView zoomScale="50" zoomScaleNormal="50" workbookViewId="0">
      <selection activeCell="H6" sqref="H6:J6"/>
    </sheetView>
  </sheetViews>
  <sheetFormatPr baseColWidth="10" defaultRowHeight="26"/>
  <cols>
    <col min="1" max="2" width="10.69921875" style="48"/>
    <col min="3" max="3" width="3.296875" style="48" bestFit="1" customWidth="1"/>
    <col min="4" max="4" width="14.19921875" style="48" customWidth="1"/>
    <col min="5" max="5" width="15.296875" style="48" customWidth="1"/>
    <col min="6" max="7" width="16.09765625" style="48" customWidth="1"/>
    <col min="8" max="10" width="15.5" style="48" customWidth="1"/>
    <col min="11" max="11" width="2.5" style="48" bestFit="1" customWidth="1"/>
    <col min="12" max="33" width="3.69921875" style="48" bestFit="1" customWidth="1"/>
    <col min="34" max="16384" width="10.69921875" style="48"/>
  </cols>
  <sheetData>
    <row r="1" spans="2:33" ht="35" customHeight="1" thickBot="1"/>
    <row r="2" spans="2:33" ht="70" customHeight="1" thickBot="1">
      <c r="B2" s="356" t="s">
        <v>21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8"/>
    </row>
    <row r="3" spans="2:33" ht="35" customHeight="1">
      <c r="B3" s="278"/>
      <c r="C3" s="245" t="s">
        <v>28</v>
      </c>
      <c r="D3" s="245" t="s">
        <v>29</v>
      </c>
      <c r="E3" s="245" t="s">
        <v>30</v>
      </c>
      <c r="F3" s="279" t="s">
        <v>31</v>
      </c>
      <c r="G3" s="279" t="s">
        <v>32</v>
      </c>
      <c r="H3" s="245" t="s">
        <v>27</v>
      </c>
      <c r="I3" s="245" t="s">
        <v>28</v>
      </c>
      <c r="J3" s="245" t="s">
        <v>28</v>
      </c>
      <c r="K3" s="245" t="s">
        <v>29</v>
      </c>
      <c r="L3" s="245" t="s">
        <v>30</v>
      </c>
      <c r="M3" s="279" t="s">
        <v>31</v>
      </c>
      <c r="N3" s="279" t="s">
        <v>32</v>
      </c>
      <c r="O3" s="245" t="s">
        <v>27</v>
      </c>
      <c r="P3" s="245" t="s">
        <v>28</v>
      </c>
      <c r="Q3" s="245" t="s">
        <v>28</v>
      </c>
      <c r="R3" s="245" t="s">
        <v>29</v>
      </c>
      <c r="S3" s="245" t="s">
        <v>30</v>
      </c>
      <c r="T3" s="279" t="s">
        <v>31</v>
      </c>
      <c r="U3" s="279" t="s">
        <v>32</v>
      </c>
      <c r="V3" s="245" t="s">
        <v>27</v>
      </c>
      <c r="W3" s="245" t="s">
        <v>28</v>
      </c>
      <c r="X3" s="245" t="s">
        <v>28</v>
      </c>
      <c r="Y3" s="245" t="s">
        <v>29</v>
      </c>
      <c r="Z3" s="245" t="s">
        <v>30</v>
      </c>
      <c r="AA3" s="279" t="s">
        <v>31</v>
      </c>
      <c r="AB3" s="279" t="s">
        <v>32</v>
      </c>
      <c r="AC3" s="245" t="s">
        <v>27</v>
      </c>
      <c r="AD3" s="245" t="s">
        <v>28</v>
      </c>
      <c r="AE3" s="245" t="s">
        <v>28</v>
      </c>
      <c r="AF3" s="245" t="s">
        <v>29</v>
      </c>
      <c r="AG3" s="245" t="s">
        <v>30</v>
      </c>
    </row>
    <row r="4" spans="2:33" ht="45" customHeight="1" thickBot="1">
      <c r="B4" s="34"/>
      <c r="C4" s="18">
        <v>1</v>
      </c>
      <c r="D4" s="18">
        <f>C4+1</f>
        <v>2</v>
      </c>
      <c r="E4" s="18">
        <f t="shared" ref="E4:AG4" si="0">D4+1</f>
        <v>3</v>
      </c>
      <c r="F4" s="255">
        <f t="shared" si="0"/>
        <v>4</v>
      </c>
      <c r="G4" s="255">
        <f t="shared" si="0"/>
        <v>5</v>
      </c>
      <c r="H4" s="18">
        <f t="shared" si="0"/>
        <v>6</v>
      </c>
      <c r="I4" s="18">
        <f t="shared" si="0"/>
        <v>7</v>
      </c>
      <c r="J4" s="18">
        <f t="shared" si="0"/>
        <v>8</v>
      </c>
      <c r="K4" s="18">
        <f t="shared" si="0"/>
        <v>9</v>
      </c>
      <c r="L4" s="18">
        <f t="shared" si="0"/>
        <v>10</v>
      </c>
      <c r="M4" s="255">
        <f t="shared" si="0"/>
        <v>11</v>
      </c>
      <c r="N4" s="255">
        <f t="shared" si="0"/>
        <v>12</v>
      </c>
      <c r="O4" s="18">
        <f t="shared" si="0"/>
        <v>13</v>
      </c>
      <c r="P4" s="18">
        <f t="shared" si="0"/>
        <v>14</v>
      </c>
      <c r="Q4" s="18">
        <f t="shared" si="0"/>
        <v>15</v>
      </c>
      <c r="R4" s="18">
        <f t="shared" si="0"/>
        <v>16</v>
      </c>
      <c r="S4" s="18">
        <f t="shared" si="0"/>
        <v>17</v>
      </c>
      <c r="T4" s="18">
        <f t="shared" si="0"/>
        <v>18</v>
      </c>
      <c r="U4" s="18">
        <f t="shared" si="0"/>
        <v>19</v>
      </c>
      <c r="V4" s="18">
        <f t="shared" si="0"/>
        <v>20</v>
      </c>
      <c r="W4" s="18">
        <f t="shared" si="0"/>
        <v>21</v>
      </c>
      <c r="X4" s="18">
        <f t="shared" si="0"/>
        <v>22</v>
      </c>
      <c r="Y4" s="18">
        <f t="shared" si="0"/>
        <v>23</v>
      </c>
      <c r="Z4" s="18">
        <f t="shared" si="0"/>
        <v>24</v>
      </c>
      <c r="AA4" s="18">
        <f t="shared" si="0"/>
        <v>25</v>
      </c>
      <c r="AB4" s="18">
        <f t="shared" si="0"/>
        <v>26</v>
      </c>
      <c r="AC4" s="18">
        <f t="shared" si="0"/>
        <v>27</v>
      </c>
      <c r="AD4" s="18">
        <f t="shared" si="0"/>
        <v>28</v>
      </c>
      <c r="AE4" s="18">
        <f t="shared" si="0"/>
        <v>29</v>
      </c>
      <c r="AF4" s="18">
        <f t="shared" si="0"/>
        <v>30</v>
      </c>
      <c r="AG4" s="19">
        <f t="shared" si="0"/>
        <v>31</v>
      </c>
    </row>
    <row r="5" spans="2:33" ht="79" customHeight="1" thickBot="1">
      <c r="B5" s="256" t="s">
        <v>35</v>
      </c>
      <c r="C5" s="257"/>
      <c r="D5" s="257"/>
      <c r="E5" s="260"/>
      <c r="F5" s="257"/>
      <c r="G5" s="260"/>
      <c r="H5" s="445" t="s">
        <v>73</v>
      </c>
      <c r="I5" s="489"/>
      <c r="J5" s="446"/>
      <c r="K5" s="305"/>
      <c r="L5" s="260"/>
      <c r="M5" s="260"/>
      <c r="N5" s="257"/>
      <c r="O5" s="436"/>
      <c r="P5" s="436"/>
      <c r="Q5" s="260"/>
      <c r="R5" s="257"/>
      <c r="S5" s="260"/>
      <c r="T5" s="306"/>
      <c r="U5" s="260"/>
      <c r="V5" s="490"/>
      <c r="W5" s="490"/>
      <c r="X5" s="436"/>
      <c r="Y5" s="436"/>
      <c r="Z5" s="260"/>
      <c r="AA5" s="260"/>
      <c r="AB5" s="306"/>
      <c r="AC5" s="260"/>
      <c r="AD5" s="257"/>
      <c r="AE5" s="490"/>
      <c r="AF5" s="490"/>
      <c r="AG5" s="281"/>
    </row>
    <row r="6" spans="2:33" s="342" customFormat="1" ht="50" customHeight="1">
      <c r="B6" s="437" t="s">
        <v>39</v>
      </c>
      <c r="C6" s="31"/>
      <c r="D6" s="31"/>
      <c r="E6" s="311"/>
      <c r="F6" s="31"/>
      <c r="G6" s="341"/>
      <c r="H6" s="82"/>
      <c r="I6" s="82"/>
      <c r="J6" s="82"/>
      <c r="K6" s="31"/>
      <c r="L6" s="341"/>
      <c r="M6" s="341"/>
      <c r="N6" s="341"/>
      <c r="O6" s="82"/>
      <c r="P6" s="82"/>
      <c r="Q6" s="31"/>
      <c r="R6" s="31"/>
      <c r="S6" s="341"/>
      <c r="T6" s="31"/>
      <c r="U6" s="34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2"/>
    </row>
    <row r="7" spans="2:33" ht="168" customHeight="1">
      <c r="B7" s="438"/>
      <c r="C7" s="297"/>
      <c r="D7" s="343" t="s">
        <v>148</v>
      </c>
      <c r="E7" s="343" t="s">
        <v>148</v>
      </c>
      <c r="F7" s="343" t="s">
        <v>148</v>
      </c>
      <c r="G7" s="343" t="s">
        <v>148</v>
      </c>
      <c r="H7" s="340" t="s">
        <v>149</v>
      </c>
      <c r="I7" s="340" t="s">
        <v>149</v>
      </c>
      <c r="J7" s="340" t="s">
        <v>149</v>
      </c>
      <c r="K7" s="27"/>
      <c r="L7" s="75"/>
      <c r="M7" s="75"/>
      <c r="N7" s="75"/>
      <c r="O7" s="75"/>
      <c r="P7" s="75"/>
      <c r="Q7" s="297"/>
      <c r="R7" s="5"/>
      <c r="S7" s="7"/>
      <c r="T7" s="5"/>
      <c r="U7" s="7"/>
      <c r="V7" s="6"/>
      <c r="W7" s="6"/>
      <c r="X7" s="5"/>
      <c r="Y7" s="5"/>
      <c r="Z7" s="5"/>
      <c r="AA7" s="6"/>
      <c r="AB7" s="6"/>
      <c r="AC7" s="5"/>
      <c r="AD7" s="5"/>
      <c r="AE7" s="5"/>
      <c r="AF7" s="5"/>
      <c r="AG7" s="33"/>
    </row>
    <row r="8" spans="2:33">
      <c r="B8" s="438"/>
      <c r="C8" s="297"/>
      <c r="D8" s="5"/>
      <c r="E8" s="8"/>
      <c r="F8" s="6"/>
      <c r="G8" s="8"/>
      <c r="H8" s="2"/>
      <c r="I8" s="2"/>
      <c r="J8" s="6"/>
      <c r="K8" s="6"/>
      <c r="L8" s="8"/>
      <c r="M8" s="8"/>
      <c r="N8" s="8"/>
      <c r="O8" s="2"/>
      <c r="P8" s="2"/>
      <c r="Q8" s="297"/>
      <c r="R8" s="5"/>
      <c r="S8" s="7"/>
      <c r="T8" s="5"/>
      <c r="U8" s="7"/>
      <c r="V8" s="6"/>
      <c r="W8" s="6"/>
      <c r="X8" s="5"/>
      <c r="Y8" s="5"/>
      <c r="Z8" s="5"/>
      <c r="AA8" s="6"/>
      <c r="AB8" s="6"/>
      <c r="AC8" s="5"/>
      <c r="AD8" s="5"/>
      <c r="AE8" s="5"/>
      <c r="AF8" s="5"/>
      <c r="AG8" s="33"/>
    </row>
    <row r="9" spans="2:33" ht="27" thickBot="1">
      <c r="B9" s="34"/>
      <c r="C9" s="35"/>
      <c r="D9" s="36"/>
      <c r="E9" s="36"/>
      <c r="F9" s="36"/>
      <c r="G9" s="36"/>
      <c r="H9" s="36"/>
      <c r="I9" s="36"/>
      <c r="J9" s="35"/>
      <c r="K9" s="36"/>
      <c r="L9" s="36"/>
      <c r="M9" s="36"/>
      <c r="N9" s="36"/>
      <c r="O9" s="36"/>
      <c r="P9" s="36"/>
      <c r="Q9" s="35"/>
      <c r="R9" s="36"/>
      <c r="S9" s="36"/>
      <c r="T9" s="36"/>
      <c r="U9" s="36"/>
      <c r="V9" s="36"/>
      <c r="W9" s="36"/>
      <c r="X9" s="35"/>
      <c r="Y9" s="36"/>
      <c r="Z9" s="36"/>
      <c r="AA9" s="36"/>
      <c r="AB9" s="36"/>
      <c r="AC9" s="36"/>
      <c r="AD9" s="36"/>
      <c r="AE9" s="35"/>
      <c r="AF9" s="36"/>
      <c r="AG9" s="37"/>
    </row>
  </sheetData>
  <mergeCells count="7">
    <mergeCell ref="B6:B8"/>
    <mergeCell ref="H5:J5"/>
    <mergeCell ref="B2:AG2"/>
    <mergeCell ref="O5:P5"/>
    <mergeCell ref="V5:W5"/>
    <mergeCell ref="X5:Y5"/>
    <mergeCell ref="AE5:A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5ECE-0ED9-A945-B4C5-E1048AA3FFBD}">
  <dimension ref="A1"/>
  <sheetViews>
    <sheetView workbookViewId="0"/>
  </sheetViews>
  <sheetFormatPr baseColWidth="10" defaultRowHeight="2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FAD3-FD68-3448-92C1-02F73A9AD6D6}">
  <sheetPr>
    <tabColor rgb="FF00B0F0"/>
  </sheetPr>
  <dimension ref="B1:AG10"/>
  <sheetViews>
    <sheetView zoomScale="50" zoomScaleNormal="50" workbookViewId="0">
      <selection activeCell="AB6" sqref="AB6"/>
    </sheetView>
  </sheetViews>
  <sheetFormatPr baseColWidth="10" defaultRowHeight="26"/>
  <cols>
    <col min="1" max="3" width="10.69921875" style="48"/>
    <col min="4" max="8" width="3.59765625" style="48" customWidth="1"/>
    <col min="9" max="10" width="15.69921875" style="48" customWidth="1"/>
    <col min="11" max="15" width="3.59765625" style="48" customWidth="1"/>
    <col min="16" max="17" width="13.69921875" style="48" customWidth="1"/>
    <col min="18" max="18" width="5.296875" style="48" customWidth="1"/>
    <col min="19" max="19" width="15.69921875" style="48" customWidth="1"/>
    <col min="20" max="21" width="5.19921875" style="48" customWidth="1"/>
    <col min="22" max="22" width="15.59765625" style="48" customWidth="1"/>
    <col min="23" max="24" width="10.69921875" style="48"/>
    <col min="25" max="25" width="15.59765625" style="48" customWidth="1"/>
    <col min="26" max="26" width="5" style="48" customWidth="1"/>
    <col min="27" max="27" width="15.59765625" style="48" customWidth="1"/>
    <col min="28" max="28" width="17" style="48" bestFit="1" customWidth="1"/>
    <col min="29" max="29" width="15.59765625" style="48" customWidth="1"/>
    <col min="30" max="31" width="15.5" style="48" customWidth="1"/>
    <col min="32" max="33" width="15.59765625" style="48" customWidth="1"/>
    <col min="34" max="16384" width="10.69921875" style="48"/>
  </cols>
  <sheetData>
    <row r="1" spans="2:33" ht="66" customHeight="1" thickBot="1"/>
    <row r="2" spans="2:33" ht="47" customHeight="1" thickBot="1">
      <c r="B2" s="356" t="s">
        <v>11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8"/>
    </row>
    <row r="3" spans="2:33" s="49" customFormat="1" ht="41" customHeight="1">
      <c r="B3" s="361"/>
      <c r="C3" s="12"/>
      <c r="D3" s="13" t="s">
        <v>27</v>
      </c>
      <c r="E3" s="13" t="s">
        <v>28</v>
      </c>
      <c r="F3" s="13" t="s">
        <v>28</v>
      </c>
      <c r="G3" s="13" t="s">
        <v>29</v>
      </c>
      <c r="H3" s="13" t="s">
        <v>30</v>
      </c>
      <c r="I3" s="14" t="s">
        <v>31</v>
      </c>
      <c r="J3" s="14" t="s">
        <v>32</v>
      </c>
      <c r="K3" s="13" t="s">
        <v>27</v>
      </c>
      <c r="L3" s="13" t="s">
        <v>28</v>
      </c>
      <c r="M3" s="13" t="s">
        <v>28</v>
      </c>
      <c r="N3" s="13" t="s">
        <v>29</v>
      </c>
      <c r="O3" s="13" t="s">
        <v>30</v>
      </c>
      <c r="P3" s="14" t="s">
        <v>31</v>
      </c>
      <c r="Q3" s="14" t="s">
        <v>32</v>
      </c>
      <c r="R3" s="13" t="s">
        <v>27</v>
      </c>
      <c r="S3" s="13" t="s">
        <v>28</v>
      </c>
      <c r="T3" s="13" t="s">
        <v>28</v>
      </c>
      <c r="U3" s="13" t="s">
        <v>29</v>
      </c>
      <c r="V3" s="13" t="s">
        <v>30</v>
      </c>
      <c r="W3" s="14" t="s">
        <v>31</v>
      </c>
      <c r="X3" s="14" t="s">
        <v>32</v>
      </c>
      <c r="Y3" s="13" t="s">
        <v>27</v>
      </c>
      <c r="Z3" s="13" t="s">
        <v>28</v>
      </c>
      <c r="AA3" s="13" t="s">
        <v>28</v>
      </c>
      <c r="AB3" s="13" t="s">
        <v>29</v>
      </c>
      <c r="AC3" s="13" t="s">
        <v>30</v>
      </c>
      <c r="AD3" s="14" t="s">
        <v>31</v>
      </c>
      <c r="AE3" s="14" t="s">
        <v>32</v>
      </c>
      <c r="AF3" s="13" t="s">
        <v>27</v>
      </c>
      <c r="AG3" s="15" t="s">
        <v>28</v>
      </c>
    </row>
    <row r="4" spans="2:33" s="50" customFormat="1" ht="35" customHeight="1" thickBot="1">
      <c r="B4" s="362"/>
      <c r="C4" s="16"/>
      <c r="D4" s="17">
        <v>1</v>
      </c>
      <c r="E4" s="18">
        <f>D4+1</f>
        <v>2</v>
      </c>
      <c r="F4" s="18">
        <f t="shared" ref="F4:AG4" si="0">E4+1</f>
        <v>3</v>
      </c>
      <c r="G4" s="18">
        <f t="shared" si="0"/>
        <v>4</v>
      </c>
      <c r="H4" s="18">
        <f t="shared" si="0"/>
        <v>5</v>
      </c>
      <c r="I4" s="18">
        <f t="shared" si="0"/>
        <v>6</v>
      </c>
      <c r="J4" s="18">
        <f t="shared" si="0"/>
        <v>7</v>
      </c>
      <c r="K4" s="18">
        <f t="shared" si="0"/>
        <v>8</v>
      </c>
      <c r="L4" s="18">
        <f t="shared" si="0"/>
        <v>9</v>
      </c>
      <c r="M4" s="18">
        <f t="shared" si="0"/>
        <v>10</v>
      </c>
      <c r="N4" s="18">
        <f t="shared" si="0"/>
        <v>11</v>
      </c>
      <c r="O4" s="18">
        <f t="shared" si="0"/>
        <v>12</v>
      </c>
      <c r="P4" s="18">
        <f t="shared" si="0"/>
        <v>13</v>
      </c>
      <c r="Q4" s="18">
        <f t="shared" si="0"/>
        <v>14</v>
      </c>
      <c r="R4" s="18">
        <f t="shared" si="0"/>
        <v>15</v>
      </c>
      <c r="S4" s="18">
        <f t="shared" si="0"/>
        <v>16</v>
      </c>
      <c r="T4" s="18">
        <f t="shared" si="0"/>
        <v>17</v>
      </c>
      <c r="U4" s="18">
        <f t="shared" si="0"/>
        <v>18</v>
      </c>
      <c r="V4" s="18">
        <f t="shared" si="0"/>
        <v>19</v>
      </c>
      <c r="W4" s="18">
        <f t="shared" si="0"/>
        <v>20</v>
      </c>
      <c r="X4" s="18">
        <f t="shared" si="0"/>
        <v>21</v>
      </c>
      <c r="Y4" s="18">
        <f t="shared" si="0"/>
        <v>22</v>
      </c>
      <c r="Z4" s="18">
        <f t="shared" si="0"/>
        <v>23</v>
      </c>
      <c r="AA4" s="18">
        <f t="shared" si="0"/>
        <v>24</v>
      </c>
      <c r="AB4" s="18">
        <f t="shared" si="0"/>
        <v>25</v>
      </c>
      <c r="AC4" s="18">
        <f t="shared" si="0"/>
        <v>26</v>
      </c>
      <c r="AD4" s="18">
        <f t="shared" si="0"/>
        <v>27</v>
      </c>
      <c r="AE4" s="18">
        <f t="shared" si="0"/>
        <v>28</v>
      </c>
      <c r="AF4" s="18">
        <f t="shared" si="0"/>
        <v>29</v>
      </c>
      <c r="AG4" s="19">
        <f t="shared" si="0"/>
        <v>30</v>
      </c>
    </row>
    <row r="5" spans="2:33" s="51" customFormat="1" ht="56" customHeight="1" thickBot="1">
      <c r="B5" s="362"/>
      <c r="C5" s="21" t="s">
        <v>35</v>
      </c>
      <c r="D5" s="22"/>
      <c r="E5" s="22"/>
      <c r="F5" s="22"/>
      <c r="G5" s="22"/>
      <c r="H5" s="22"/>
      <c r="I5" s="369" t="s">
        <v>73</v>
      </c>
      <c r="J5" s="360"/>
      <c r="K5" s="22"/>
      <c r="L5" s="22"/>
      <c r="M5" s="22"/>
      <c r="N5" s="22"/>
      <c r="O5" s="22"/>
      <c r="P5" s="369" t="s">
        <v>73</v>
      </c>
      <c r="Q5" s="360"/>
      <c r="R5" s="22"/>
      <c r="S5" s="22" t="s">
        <v>33</v>
      </c>
      <c r="T5" s="22"/>
      <c r="U5" s="22"/>
      <c r="V5" s="93" t="s">
        <v>48</v>
      </c>
      <c r="W5" s="23"/>
      <c r="X5" s="23"/>
      <c r="Y5" s="22" t="s">
        <v>33</v>
      </c>
      <c r="Z5" s="22"/>
      <c r="AA5" s="22" t="s">
        <v>33</v>
      </c>
      <c r="AB5" s="22" t="s">
        <v>33</v>
      </c>
      <c r="AC5" s="22" t="s">
        <v>48</v>
      </c>
      <c r="AD5" s="369" t="s">
        <v>73</v>
      </c>
      <c r="AE5" s="360"/>
      <c r="AF5" s="22" t="s">
        <v>33</v>
      </c>
      <c r="AG5" s="24" t="s">
        <v>33</v>
      </c>
    </row>
    <row r="6" spans="2:33" ht="55" customHeight="1" thickBot="1">
      <c r="B6" s="362"/>
      <c r="C6" s="364" t="s">
        <v>36</v>
      </c>
      <c r="D6" s="41"/>
      <c r="E6" s="41"/>
      <c r="F6" s="41"/>
      <c r="G6" s="41"/>
      <c r="H6" s="41"/>
      <c r="I6" s="367" t="s">
        <v>74</v>
      </c>
      <c r="J6" s="368"/>
      <c r="K6" s="41"/>
      <c r="L6" s="43"/>
      <c r="M6" s="41"/>
      <c r="N6" s="41"/>
      <c r="O6" s="41"/>
      <c r="P6" s="41"/>
      <c r="Q6" s="41"/>
      <c r="R6" s="41"/>
      <c r="S6" s="54"/>
      <c r="T6" s="41"/>
      <c r="U6" s="41"/>
      <c r="V6" s="42" t="s">
        <v>34</v>
      </c>
      <c r="W6" s="43"/>
      <c r="X6" s="43"/>
      <c r="Y6" s="43"/>
      <c r="Z6" s="54"/>
      <c r="AA6" s="43"/>
      <c r="AB6" s="42" t="s">
        <v>34</v>
      </c>
      <c r="AC6" s="42" t="s">
        <v>34</v>
      </c>
      <c r="AD6" s="359" t="s">
        <v>71</v>
      </c>
      <c r="AE6" s="360"/>
      <c r="AF6" s="43"/>
      <c r="AG6" s="55"/>
    </row>
    <row r="7" spans="2:33" ht="315" customHeight="1">
      <c r="B7" s="362"/>
      <c r="C7" s="365"/>
      <c r="D7" s="10"/>
      <c r="E7" s="10"/>
      <c r="F7" s="10"/>
      <c r="G7" s="10"/>
      <c r="H7" s="10"/>
      <c r="I7" s="370" t="s">
        <v>106</v>
      </c>
      <c r="J7" s="370"/>
      <c r="K7" s="10"/>
      <c r="L7" s="9"/>
      <c r="M7" s="10"/>
      <c r="N7" s="10"/>
      <c r="O7" s="10"/>
      <c r="P7" s="56"/>
      <c r="Q7" s="56"/>
      <c r="R7" s="10"/>
      <c r="S7" s="57"/>
      <c r="T7" s="10"/>
      <c r="U7" s="10"/>
      <c r="V7" s="52" t="s">
        <v>50</v>
      </c>
      <c r="W7" s="9"/>
      <c r="X7" s="9"/>
      <c r="Y7" s="9"/>
      <c r="Z7" s="10"/>
      <c r="AA7" s="9"/>
      <c r="AB7" s="491" t="s">
        <v>151</v>
      </c>
      <c r="AC7" s="52" t="s">
        <v>51</v>
      </c>
      <c r="AD7" s="371" t="s">
        <v>52</v>
      </c>
      <c r="AE7" s="372"/>
      <c r="AF7" s="9"/>
      <c r="AG7" s="58"/>
    </row>
    <row r="8" spans="2:33" s="106" customFormat="1" ht="27" thickBot="1">
      <c r="B8" s="362"/>
      <c r="C8" s="366"/>
      <c r="D8" s="44" t="s">
        <v>3</v>
      </c>
      <c r="E8" s="98"/>
      <c r="F8" s="98"/>
      <c r="G8" s="98"/>
      <c r="H8" s="98"/>
      <c r="I8" s="101">
        <v>7</v>
      </c>
      <c r="J8" s="102">
        <v>7</v>
      </c>
      <c r="K8" s="44"/>
      <c r="L8" s="98"/>
      <c r="M8" s="98"/>
      <c r="N8" s="98"/>
      <c r="O8" s="98"/>
      <c r="P8" s="103"/>
      <c r="Q8" s="103"/>
      <c r="R8" s="44"/>
      <c r="S8" s="104"/>
      <c r="T8" s="98"/>
      <c r="U8" s="98"/>
      <c r="V8" s="99">
        <v>2</v>
      </c>
      <c r="W8" s="98"/>
      <c r="X8" s="98"/>
      <c r="Y8" s="98"/>
      <c r="Z8" s="98"/>
      <c r="AA8" s="98"/>
      <c r="AB8" s="492">
        <v>4</v>
      </c>
      <c r="AC8" s="99">
        <v>2</v>
      </c>
      <c r="AD8" s="53">
        <v>7</v>
      </c>
      <c r="AE8" s="53">
        <v>7</v>
      </c>
      <c r="AF8" s="98"/>
      <c r="AG8" s="105"/>
    </row>
    <row r="9" spans="2:33" ht="60" customHeight="1">
      <c r="B9" s="362"/>
      <c r="C9" s="373" t="s">
        <v>39</v>
      </c>
      <c r="D9" s="46"/>
      <c r="E9" s="41"/>
      <c r="F9" s="41"/>
      <c r="G9" s="41"/>
      <c r="H9" s="41"/>
      <c r="I9" s="41"/>
      <c r="J9" s="41"/>
      <c r="K9" s="46"/>
      <c r="L9" s="41"/>
      <c r="M9" s="41"/>
      <c r="N9" s="41"/>
      <c r="O9" s="41"/>
      <c r="P9" s="61"/>
      <c r="Q9" s="61"/>
      <c r="R9" s="46"/>
      <c r="S9" s="62"/>
      <c r="T9" s="41"/>
      <c r="U9" s="41"/>
      <c r="V9" s="41"/>
      <c r="W9" s="349"/>
      <c r="X9" s="350"/>
      <c r="Y9" s="54"/>
      <c r="Z9" s="41"/>
      <c r="AA9" s="61"/>
      <c r="AB9" s="41"/>
      <c r="AC9" s="41"/>
      <c r="AD9" s="351" t="s">
        <v>93</v>
      </c>
      <c r="AE9" s="352"/>
      <c r="AF9" s="54"/>
      <c r="AG9" s="47"/>
    </row>
    <row r="10" spans="2:33" ht="211" customHeight="1" thickBot="1">
      <c r="B10" s="363"/>
      <c r="C10" s="374"/>
      <c r="D10" s="44"/>
      <c r="E10" s="40"/>
      <c r="F10" s="40"/>
      <c r="G10" s="40"/>
      <c r="H10" s="40"/>
      <c r="I10" s="40"/>
      <c r="J10" s="40"/>
      <c r="K10" s="44"/>
      <c r="L10" s="40"/>
      <c r="M10" s="40"/>
      <c r="N10" s="40"/>
      <c r="O10" s="40"/>
      <c r="P10" s="59"/>
      <c r="Q10" s="59"/>
      <c r="R10" s="44"/>
      <c r="S10" s="60"/>
      <c r="T10" s="40"/>
      <c r="U10" s="40"/>
      <c r="V10" s="40"/>
      <c r="W10" s="353"/>
      <c r="X10" s="354"/>
      <c r="Y10" s="63"/>
      <c r="Z10" s="40"/>
      <c r="AA10" s="59"/>
      <c r="AB10" s="40"/>
      <c r="AC10" s="40"/>
      <c r="AD10" s="355" t="s">
        <v>53</v>
      </c>
      <c r="AE10" s="355"/>
      <c r="AF10" s="63"/>
      <c r="AG10" s="45"/>
    </row>
  </sheetData>
  <mergeCells count="15">
    <mergeCell ref="W9:X9"/>
    <mergeCell ref="AD9:AE9"/>
    <mergeCell ref="W10:X10"/>
    <mergeCell ref="AD10:AE10"/>
    <mergeCell ref="B2:AG2"/>
    <mergeCell ref="AD6:AE6"/>
    <mergeCell ref="B3:B10"/>
    <mergeCell ref="C6:C8"/>
    <mergeCell ref="I6:J6"/>
    <mergeCell ref="I5:J5"/>
    <mergeCell ref="I7:J7"/>
    <mergeCell ref="AD7:AE7"/>
    <mergeCell ref="C9:C10"/>
    <mergeCell ref="P5:Q5"/>
    <mergeCell ref="AD5:A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923E-862B-A44E-B17E-98A499A891D7}">
  <sheetPr>
    <tabColor rgb="FF00B0F0"/>
  </sheetPr>
  <dimension ref="B1:AG21"/>
  <sheetViews>
    <sheetView topLeftCell="L1" zoomScale="50" zoomScaleNormal="50" workbookViewId="0">
      <selection activeCell="AF7" sqref="AF7:AF8"/>
    </sheetView>
  </sheetViews>
  <sheetFormatPr baseColWidth="10" defaultRowHeight="26"/>
  <cols>
    <col min="1" max="1" width="4.19921875" style="48" customWidth="1"/>
    <col min="2" max="2" width="10.69921875" style="48"/>
    <col min="3" max="3" width="3.59765625" style="48" customWidth="1"/>
    <col min="4" max="4" width="19" style="48" customWidth="1"/>
    <col min="5" max="5" width="17" style="48" customWidth="1"/>
    <col min="6" max="6" width="3.5" style="48" customWidth="1"/>
    <col min="7" max="7" width="3.69921875" style="48" customWidth="1"/>
    <col min="8" max="8" width="17.296875" style="48" customWidth="1"/>
    <col min="9" max="9" width="3.59765625" style="48" customWidth="1"/>
    <col min="10" max="10" width="15.69921875" style="48" customWidth="1"/>
    <col min="11" max="11" width="16.69921875" style="48" customWidth="1"/>
    <col min="12" max="12" width="15.69921875" style="48" customWidth="1"/>
    <col min="13" max="14" width="13.296875" style="48" customWidth="1"/>
    <col min="15" max="15" width="17.59765625" style="48" customWidth="1"/>
    <col min="16" max="16" width="14.5" style="48" customWidth="1"/>
    <col min="17" max="17" width="3.69921875" style="48" bestFit="1" customWidth="1"/>
    <col min="18" max="18" width="17.09765625" style="48" bestFit="1" customWidth="1"/>
    <col min="19" max="19" width="15.796875" style="48" customWidth="1"/>
    <col min="20" max="21" width="16.19921875" style="48" customWidth="1"/>
    <col min="22" max="22" width="17.296875" style="48" customWidth="1"/>
    <col min="23" max="23" width="3.69921875" style="48" bestFit="1" customWidth="1"/>
    <col min="24" max="24" width="15.796875" style="48" customWidth="1"/>
    <col min="25" max="25" width="3.69921875" style="48" bestFit="1" customWidth="1"/>
    <col min="26" max="26" width="14.296875" style="48" customWidth="1"/>
    <col min="27" max="28" width="10.3984375" style="48" customWidth="1"/>
    <col min="29" max="29" width="18.5" style="48" customWidth="1"/>
    <col min="30" max="30" width="14.296875" style="48" customWidth="1"/>
    <col min="31" max="31" width="3.69921875" style="48" bestFit="1" customWidth="1"/>
    <col min="32" max="32" width="17.09765625" style="48" bestFit="1" customWidth="1"/>
    <col min="33" max="33" width="13.296875" style="48" customWidth="1"/>
    <col min="34" max="16384" width="10.69921875" style="48"/>
  </cols>
  <sheetData>
    <row r="1" spans="2:33" ht="54" customHeight="1" thickBot="1"/>
    <row r="2" spans="2:33" ht="50" customHeight="1" thickBot="1">
      <c r="B2" s="391" t="s">
        <v>12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s="248" customFormat="1" ht="44" customHeight="1">
      <c r="B3" s="244"/>
      <c r="C3" s="245" t="s">
        <v>28</v>
      </c>
      <c r="D3" s="245" t="s">
        <v>29</v>
      </c>
      <c r="E3" s="245" t="s">
        <v>30</v>
      </c>
      <c r="F3" s="246" t="s">
        <v>31</v>
      </c>
      <c r="G3" s="246" t="s">
        <v>32</v>
      </c>
      <c r="H3" s="245" t="s">
        <v>27</v>
      </c>
      <c r="I3" s="245" t="s">
        <v>28</v>
      </c>
      <c r="J3" s="245" t="s">
        <v>28</v>
      </c>
      <c r="K3" s="245" t="s">
        <v>29</v>
      </c>
      <c r="L3" s="245" t="s">
        <v>30</v>
      </c>
      <c r="M3" s="246" t="s">
        <v>31</v>
      </c>
      <c r="N3" s="246" t="s">
        <v>32</v>
      </c>
      <c r="O3" s="245" t="s">
        <v>27</v>
      </c>
      <c r="P3" s="245" t="s">
        <v>28</v>
      </c>
      <c r="Q3" s="245" t="s">
        <v>28</v>
      </c>
      <c r="R3" s="245" t="s">
        <v>29</v>
      </c>
      <c r="S3" s="245" t="s">
        <v>30</v>
      </c>
      <c r="T3" s="246" t="s">
        <v>31</v>
      </c>
      <c r="U3" s="246" t="s">
        <v>32</v>
      </c>
      <c r="V3" s="245" t="s">
        <v>27</v>
      </c>
      <c r="W3" s="245" t="s">
        <v>28</v>
      </c>
      <c r="X3" s="245" t="s">
        <v>28</v>
      </c>
      <c r="Y3" s="245" t="s">
        <v>29</v>
      </c>
      <c r="Z3" s="245" t="s">
        <v>30</v>
      </c>
      <c r="AA3" s="246" t="s">
        <v>31</v>
      </c>
      <c r="AB3" s="246" t="s">
        <v>32</v>
      </c>
      <c r="AC3" s="245" t="s">
        <v>27</v>
      </c>
      <c r="AD3" s="245" t="s">
        <v>28</v>
      </c>
      <c r="AE3" s="245" t="s">
        <v>28</v>
      </c>
      <c r="AF3" s="245" t="s">
        <v>29</v>
      </c>
      <c r="AG3" s="247" t="s">
        <v>30</v>
      </c>
    </row>
    <row r="4" spans="2:33" s="49" customFormat="1" ht="44" customHeight="1" thickBot="1">
      <c r="B4" s="249"/>
      <c r="C4" s="18">
        <v>1</v>
      </c>
      <c r="D4" s="18">
        <f>C4+1</f>
        <v>2</v>
      </c>
      <c r="E4" s="18">
        <f t="shared" ref="E4:AG4" si="0">D4+1</f>
        <v>3</v>
      </c>
      <c r="F4" s="18">
        <f t="shared" si="0"/>
        <v>4</v>
      </c>
      <c r="G4" s="18">
        <f t="shared" si="0"/>
        <v>5</v>
      </c>
      <c r="H4" s="18">
        <f t="shared" si="0"/>
        <v>6</v>
      </c>
      <c r="I4" s="18">
        <f t="shared" si="0"/>
        <v>7</v>
      </c>
      <c r="J4" s="18">
        <f t="shared" si="0"/>
        <v>8</v>
      </c>
      <c r="K4" s="18">
        <f t="shared" si="0"/>
        <v>9</v>
      </c>
      <c r="L4" s="18">
        <f t="shared" si="0"/>
        <v>10</v>
      </c>
      <c r="M4" s="18">
        <f t="shared" si="0"/>
        <v>11</v>
      </c>
      <c r="N4" s="18">
        <f t="shared" si="0"/>
        <v>12</v>
      </c>
      <c r="O4" s="18">
        <f t="shared" si="0"/>
        <v>13</v>
      </c>
      <c r="P4" s="18">
        <f t="shared" si="0"/>
        <v>14</v>
      </c>
      <c r="Q4" s="18">
        <f t="shared" si="0"/>
        <v>15</v>
      </c>
      <c r="R4" s="18">
        <f t="shared" si="0"/>
        <v>16</v>
      </c>
      <c r="S4" s="18">
        <f t="shared" si="0"/>
        <v>17</v>
      </c>
      <c r="T4" s="18">
        <f t="shared" si="0"/>
        <v>18</v>
      </c>
      <c r="U4" s="18">
        <f t="shared" si="0"/>
        <v>19</v>
      </c>
      <c r="V4" s="18">
        <f t="shared" si="0"/>
        <v>20</v>
      </c>
      <c r="W4" s="18">
        <f t="shared" si="0"/>
        <v>21</v>
      </c>
      <c r="X4" s="18">
        <f t="shared" si="0"/>
        <v>22</v>
      </c>
      <c r="Y4" s="18">
        <f t="shared" si="0"/>
        <v>23</v>
      </c>
      <c r="Z4" s="18">
        <f t="shared" si="0"/>
        <v>24</v>
      </c>
      <c r="AA4" s="18">
        <f t="shared" si="0"/>
        <v>25</v>
      </c>
      <c r="AB4" s="18">
        <f t="shared" si="0"/>
        <v>26</v>
      </c>
      <c r="AC4" s="18">
        <f t="shared" si="0"/>
        <v>27</v>
      </c>
      <c r="AD4" s="18">
        <f t="shared" si="0"/>
        <v>28</v>
      </c>
      <c r="AE4" s="18">
        <f t="shared" si="0"/>
        <v>29</v>
      </c>
      <c r="AF4" s="18">
        <f t="shared" si="0"/>
        <v>30</v>
      </c>
      <c r="AG4" s="19">
        <f t="shared" si="0"/>
        <v>31</v>
      </c>
    </row>
    <row r="5" spans="2:33" s="251" customFormat="1" ht="80" customHeight="1" thickBot="1">
      <c r="B5" s="250" t="s">
        <v>35</v>
      </c>
      <c r="C5" s="94"/>
      <c r="D5" s="22" t="s">
        <v>44</v>
      </c>
      <c r="E5" s="93" t="s">
        <v>48</v>
      </c>
      <c r="F5" s="94"/>
      <c r="G5" s="94"/>
      <c r="H5" s="22" t="s">
        <v>45</v>
      </c>
      <c r="I5" s="94"/>
      <c r="J5" s="93" t="s">
        <v>47</v>
      </c>
      <c r="K5" s="22" t="s">
        <v>44</v>
      </c>
      <c r="L5" s="93" t="s">
        <v>48</v>
      </c>
      <c r="M5" s="359" t="s">
        <v>73</v>
      </c>
      <c r="N5" s="394"/>
      <c r="O5" s="93" t="s">
        <v>47</v>
      </c>
      <c r="P5" s="93" t="s">
        <v>46</v>
      </c>
      <c r="Q5" s="94"/>
      <c r="R5" s="22" t="s">
        <v>44</v>
      </c>
      <c r="S5" s="93" t="s">
        <v>48</v>
      </c>
      <c r="T5" s="359" t="s">
        <v>73</v>
      </c>
      <c r="U5" s="394"/>
      <c r="V5" s="93" t="s">
        <v>47</v>
      </c>
      <c r="W5" s="94"/>
      <c r="X5" s="93" t="s">
        <v>47</v>
      </c>
      <c r="Y5" s="94"/>
      <c r="Z5" s="93" t="s">
        <v>48</v>
      </c>
      <c r="AA5" s="359" t="s">
        <v>73</v>
      </c>
      <c r="AB5" s="394"/>
      <c r="AC5" s="93" t="s">
        <v>47</v>
      </c>
      <c r="AD5" s="93" t="s">
        <v>46</v>
      </c>
      <c r="AE5" s="94"/>
      <c r="AF5" s="22" t="s">
        <v>44</v>
      </c>
      <c r="AG5" s="95" t="s">
        <v>48</v>
      </c>
    </row>
    <row r="6" spans="2:33" ht="55" customHeight="1">
      <c r="B6" s="387" t="s">
        <v>36</v>
      </c>
      <c r="C6" s="43"/>
      <c r="D6" s="65"/>
      <c r="E6" s="66" t="s">
        <v>34</v>
      </c>
      <c r="F6" s="67"/>
      <c r="G6" s="67"/>
      <c r="H6" s="67"/>
      <c r="I6" s="68"/>
      <c r="J6" s="69"/>
      <c r="K6" s="70"/>
      <c r="L6" s="66" t="s">
        <v>34</v>
      </c>
      <c r="M6" s="390" t="s">
        <v>97</v>
      </c>
      <c r="N6" s="390"/>
      <c r="O6" s="67"/>
      <c r="P6" s="71"/>
      <c r="Q6" s="67"/>
      <c r="R6" s="70"/>
      <c r="S6" s="66" t="s">
        <v>34</v>
      </c>
      <c r="T6" s="395" t="s">
        <v>75</v>
      </c>
      <c r="U6" s="368"/>
      <c r="V6" s="67"/>
      <c r="W6" s="72"/>
      <c r="X6" s="67"/>
      <c r="Y6" s="68"/>
      <c r="Z6" s="66" t="s">
        <v>34</v>
      </c>
      <c r="AA6" s="390" t="s">
        <v>72</v>
      </c>
      <c r="AB6" s="396"/>
      <c r="AC6" s="43"/>
      <c r="AD6" s="73"/>
      <c r="AE6" s="43"/>
      <c r="AF6" s="20"/>
      <c r="AG6" s="66" t="s">
        <v>34</v>
      </c>
    </row>
    <row r="7" spans="2:33" ht="253" customHeight="1">
      <c r="B7" s="388"/>
      <c r="C7" s="9"/>
      <c r="D7" s="493" t="s">
        <v>152</v>
      </c>
      <c r="E7" s="64" t="s">
        <v>54</v>
      </c>
      <c r="F7" s="27"/>
      <c r="G7" s="27"/>
      <c r="H7" s="27"/>
      <c r="I7" s="39"/>
      <c r="J7" s="74"/>
      <c r="K7" s="493" t="s">
        <v>152</v>
      </c>
      <c r="L7" s="64" t="s">
        <v>55</v>
      </c>
      <c r="M7" s="375" t="s">
        <v>56</v>
      </c>
      <c r="N7" s="375"/>
      <c r="O7" s="27"/>
      <c r="P7" s="76"/>
      <c r="Q7" s="27"/>
      <c r="R7" s="493" t="s">
        <v>152</v>
      </c>
      <c r="S7" s="64" t="s">
        <v>55</v>
      </c>
      <c r="T7" s="376" t="s">
        <v>150</v>
      </c>
      <c r="U7" s="376"/>
      <c r="V7" s="27"/>
      <c r="W7" s="30"/>
      <c r="X7" s="27"/>
      <c r="Z7" s="64" t="s">
        <v>55</v>
      </c>
      <c r="AA7" s="377" t="s">
        <v>57</v>
      </c>
      <c r="AB7" s="377"/>
      <c r="AC7" s="9"/>
      <c r="AD7" s="77"/>
      <c r="AE7" s="9"/>
      <c r="AF7" s="493" t="s">
        <v>152</v>
      </c>
      <c r="AG7" s="64" t="s">
        <v>55</v>
      </c>
    </row>
    <row r="8" spans="2:33" s="106" customFormat="1" ht="27" thickBot="1">
      <c r="B8" s="389"/>
      <c r="C8" s="98"/>
      <c r="D8" s="494">
        <v>4</v>
      </c>
      <c r="E8" s="107">
        <v>2</v>
      </c>
      <c r="F8" s="98"/>
      <c r="G8" s="98"/>
      <c r="H8" s="98"/>
      <c r="I8" s="98"/>
      <c r="J8" s="103"/>
      <c r="K8" s="494">
        <v>4</v>
      </c>
      <c r="L8" s="107">
        <v>2</v>
      </c>
      <c r="M8" s="108">
        <v>7</v>
      </c>
      <c r="N8" s="108">
        <v>7</v>
      </c>
      <c r="O8" s="98"/>
      <c r="P8" s="109"/>
      <c r="Q8" s="98"/>
      <c r="R8" s="494">
        <v>4</v>
      </c>
      <c r="S8" s="107">
        <v>2</v>
      </c>
      <c r="T8" s="110">
        <v>7</v>
      </c>
      <c r="U8" s="110">
        <v>7</v>
      </c>
      <c r="V8" s="98"/>
      <c r="W8" s="98"/>
      <c r="X8" s="98"/>
      <c r="Z8" s="107">
        <v>2</v>
      </c>
      <c r="AA8" s="111">
        <v>7</v>
      </c>
      <c r="AB8" s="111">
        <v>7</v>
      </c>
      <c r="AC8" s="98"/>
      <c r="AD8" s="109"/>
      <c r="AE8" s="98"/>
      <c r="AF8" s="494">
        <v>4</v>
      </c>
      <c r="AG8" s="112">
        <v>2</v>
      </c>
    </row>
    <row r="9" spans="2:33" s="3" customFormat="1" ht="54" customHeight="1">
      <c r="B9" s="378" t="s">
        <v>39</v>
      </c>
      <c r="C9" s="41"/>
      <c r="D9" s="43"/>
      <c r="E9" s="41"/>
      <c r="F9" s="65"/>
      <c r="G9" s="65"/>
      <c r="H9" s="73"/>
      <c r="I9" s="41"/>
      <c r="J9" s="61"/>
      <c r="K9" s="43"/>
      <c r="L9" s="41"/>
      <c r="M9" s="381"/>
      <c r="N9" s="382"/>
      <c r="O9" s="73"/>
      <c r="P9" s="73"/>
      <c r="Q9" s="41"/>
      <c r="R9" s="43"/>
      <c r="S9" s="41"/>
      <c r="T9" s="383" t="s">
        <v>94</v>
      </c>
      <c r="U9" s="384"/>
      <c r="V9" s="73"/>
      <c r="W9" s="20"/>
      <c r="X9" s="65"/>
      <c r="Y9" s="41"/>
      <c r="Z9" s="41"/>
      <c r="AA9" s="43"/>
      <c r="AB9" s="65"/>
      <c r="AC9" s="73"/>
      <c r="AD9" s="73"/>
      <c r="AE9" s="73"/>
      <c r="AF9" s="43"/>
      <c r="AG9" s="78"/>
    </row>
    <row r="10" spans="2:33" ht="131" customHeight="1">
      <c r="B10" s="379"/>
      <c r="C10" s="11"/>
      <c r="D10" s="9"/>
      <c r="E10" s="39"/>
      <c r="F10" s="75"/>
      <c r="G10" s="75"/>
      <c r="H10" s="27"/>
      <c r="I10" s="39"/>
      <c r="J10" s="74"/>
      <c r="K10" s="27"/>
      <c r="L10" s="39"/>
      <c r="M10" s="385"/>
      <c r="N10" s="385"/>
      <c r="O10" s="27"/>
      <c r="P10" s="76"/>
      <c r="Q10" s="39"/>
      <c r="R10" s="27"/>
      <c r="S10" s="39"/>
      <c r="T10" s="386" t="s">
        <v>95</v>
      </c>
      <c r="U10" s="386"/>
      <c r="V10" s="27"/>
      <c r="W10" s="30"/>
      <c r="X10" s="75"/>
      <c r="Y10" s="39"/>
      <c r="Z10" s="39"/>
      <c r="AA10" s="27"/>
      <c r="AB10" s="75"/>
      <c r="AC10" s="9"/>
      <c r="AD10" s="77"/>
      <c r="AE10" s="77"/>
      <c r="AF10" s="9"/>
      <c r="AG10" s="79"/>
    </row>
    <row r="11" spans="2:33" ht="27" thickBot="1">
      <c r="B11" s="380"/>
      <c r="C11" s="40"/>
      <c r="D11" s="40"/>
      <c r="E11" s="40"/>
      <c r="F11" s="40"/>
      <c r="G11" s="8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81">
        <v>7</v>
      </c>
      <c r="U11" s="81">
        <v>7</v>
      </c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5"/>
    </row>
    <row r="14" spans="2:33" ht="409.5" customHeight="1"/>
    <row r="21" ht="264" customHeight="1"/>
  </sheetData>
  <mergeCells count="16">
    <mergeCell ref="B2:AG2"/>
    <mergeCell ref="M5:N5"/>
    <mergeCell ref="T5:U5"/>
    <mergeCell ref="AA5:AB5"/>
    <mergeCell ref="T6:U6"/>
    <mergeCell ref="AA6:AB6"/>
    <mergeCell ref="M7:N7"/>
    <mergeCell ref="T7:U7"/>
    <mergeCell ref="AA7:AB7"/>
    <mergeCell ref="B9:B11"/>
    <mergeCell ref="M9:N9"/>
    <mergeCell ref="T9:U9"/>
    <mergeCell ref="M10:N10"/>
    <mergeCell ref="T10:U10"/>
    <mergeCell ref="B6:B8"/>
    <mergeCell ref="M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E192-EDEF-234E-B5CA-20813B271368}">
  <sheetPr>
    <tabColor rgb="FF00B0F0"/>
  </sheetPr>
  <dimension ref="B2:AF13"/>
  <sheetViews>
    <sheetView topLeftCell="M1" zoomScale="50" zoomScaleNormal="50" workbookViewId="0">
      <selection activeCell="AC7" sqref="AC7"/>
    </sheetView>
  </sheetViews>
  <sheetFormatPr baseColWidth="10" defaultRowHeight="26"/>
  <cols>
    <col min="1" max="1" width="3.3984375" style="48" customWidth="1"/>
    <col min="2" max="2" width="10.69921875" style="48"/>
    <col min="3" max="4" width="12.69921875" style="48" customWidth="1"/>
    <col min="5" max="5" width="15.796875" style="48" customWidth="1"/>
    <col min="6" max="6" width="3.3984375" style="48" bestFit="1" customWidth="1"/>
    <col min="7" max="7" width="15.59765625" style="48" customWidth="1"/>
    <col min="8" max="8" width="16.296875" style="48" bestFit="1" customWidth="1"/>
    <col min="9" max="9" width="15.796875" style="48" customWidth="1"/>
    <col min="10" max="10" width="10.796875" style="48" bestFit="1" customWidth="1"/>
    <col min="11" max="11" width="14.5" style="48" customWidth="1"/>
    <col min="12" max="12" width="15.796875" style="48" customWidth="1"/>
    <col min="13" max="13" width="14.19921875" style="48" customWidth="1"/>
    <col min="14" max="14" width="3.69921875" style="48" bestFit="1" customWidth="1"/>
    <col min="15" max="15" width="16.296875" style="48" bestFit="1" customWidth="1"/>
    <col min="16" max="16" width="15.796875" style="48" customWidth="1"/>
    <col min="17" max="18" width="13.09765625" style="48" customWidth="1"/>
    <col min="19" max="19" width="15.8984375" style="48" customWidth="1"/>
    <col min="20" max="20" width="3.69921875" style="48" bestFit="1" customWidth="1"/>
    <col min="21" max="21" width="15.796875" style="48" customWidth="1"/>
    <col min="22" max="22" width="3.69921875" style="48" bestFit="1" customWidth="1"/>
    <col min="23" max="23" width="15.796875" style="48" customWidth="1"/>
    <col min="24" max="25" width="13" style="48" customWidth="1"/>
    <col min="26" max="26" width="15.796875" style="48" customWidth="1"/>
    <col min="27" max="27" width="15.59765625" style="48" customWidth="1"/>
    <col min="28" max="28" width="3.69921875" style="48" bestFit="1" customWidth="1"/>
    <col min="29" max="29" width="16.296875" style="48" bestFit="1" customWidth="1"/>
    <col min="30" max="30" width="15.796875" style="48" customWidth="1"/>
    <col min="31" max="32" width="10.796875" style="48" bestFit="1" customWidth="1"/>
    <col min="33" max="16384" width="10.69921875" style="48"/>
  </cols>
  <sheetData>
    <row r="2" spans="2:32" ht="27" thickBot="1"/>
    <row r="3" spans="2:32" ht="67" customHeight="1" thickBot="1">
      <c r="B3" s="391" t="s">
        <v>13</v>
      </c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</row>
    <row r="4" spans="2:32" ht="37" customHeight="1">
      <c r="B4" s="253"/>
      <c r="C4" s="254" t="s">
        <v>31</v>
      </c>
      <c r="D4" s="254" t="s">
        <v>32</v>
      </c>
      <c r="E4" s="245" t="s">
        <v>27</v>
      </c>
      <c r="F4" s="245" t="s">
        <v>28</v>
      </c>
      <c r="G4" s="245" t="s">
        <v>28</v>
      </c>
      <c r="H4" s="245" t="s">
        <v>29</v>
      </c>
      <c r="I4" s="245" t="s">
        <v>30</v>
      </c>
      <c r="J4" s="254" t="s">
        <v>31</v>
      </c>
      <c r="K4" s="254" t="s">
        <v>32</v>
      </c>
      <c r="L4" s="245" t="s">
        <v>27</v>
      </c>
      <c r="M4" s="245" t="s">
        <v>28</v>
      </c>
      <c r="N4" s="245" t="s">
        <v>28</v>
      </c>
      <c r="O4" s="245" t="s">
        <v>29</v>
      </c>
      <c r="P4" s="245" t="s">
        <v>30</v>
      </c>
      <c r="Q4" s="254" t="s">
        <v>31</v>
      </c>
      <c r="R4" s="254" t="s">
        <v>32</v>
      </c>
      <c r="S4" s="245" t="s">
        <v>27</v>
      </c>
      <c r="T4" s="245" t="s">
        <v>28</v>
      </c>
      <c r="U4" s="245" t="s">
        <v>28</v>
      </c>
      <c r="V4" s="245" t="s">
        <v>29</v>
      </c>
      <c r="W4" s="245" t="s">
        <v>30</v>
      </c>
      <c r="X4" s="254" t="s">
        <v>31</v>
      </c>
      <c r="Y4" s="254" t="s">
        <v>32</v>
      </c>
      <c r="Z4" s="245" t="s">
        <v>27</v>
      </c>
      <c r="AA4" s="245" t="s">
        <v>28</v>
      </c>
      <c r="AB4" s="245" t="s">
        <v>28</v>
      </c>
      <c r="AC4" s="245" t="s">
        <v>29</v>
      </c>
      <c r="AD4" s="247" t="s">
        <v>30</v>
      </c>
      <c r="AE4" s="254" t="s">
        <v>31</v>
      </c>
      <c r="AF4" s="254" t="s">
        <v>32</v>
      </c>
    </row>
    <row r="5" spans="2:32" ht="37" customHeight="1" thickBot="1">
      <c r="B5" s="249"/>
      <c r="C5" s="255">
        <v>1</v>
      </c>
      <c r="D5" s="255">
        <f>C5+1</f>
        <v>2</v>
      </c>
      <c r="E5" s="18">
        <f t="shared" ref="E5:AF5" si="0">D5+1</f>
        <v>3</v>
      </c>
      <c r="F5" s="18">
        <f t="shared" si="0"/>
        <v>4</v>
      </c>
      <c r="G5" s="18">
        <f t="shared" si="0"/>
        <v>5</v>
      </c>
      <c r="H5" s="18">
        <f t="shared" si="0"/>
        <v>6</v>
      </c>
      <c r="I5" s="18">
        <f t="shared" si="0"/>
        <v>7</v>
      </c>
      <c r="J5" s="255">
        <f t="shared" si="0"/>
        <v>8</v>
      </c>
      <c r="K5" s="255">
        <f t="shared" si="0"/>
        <v>9</v>
      </c>
      <c r="L5" s="18">
        <f t="shared" si="0"/>
        <v>10</v>
      </c>
      <c r="M5" s="18">
        <f t="shared" si="0"/>
        <v>11</v>
      </c>
      <c r="N5" s="18">
        <f t="shared" si="0"/>
        <v>12</v>
      </c>
      <c r="O5" s="18">
        <f t="shared" si="0"/>
        <v>13</v>
      </c>
      <c r="P5" s="18">
        <f t="shared" si="0"/>
        <v>14</v>
      </c>
      <c r="Q5" s="255">
        <f t="shared" si="0"/>
        <v>15</v>
      </c>
      <c r="R5" s="255">
        <f t="shared" si="0"/>
        <v>16</v>
      </c>
      <c r="S5" s="18">
        <f t="shared" si="0"/>
        <v>17</v>
      </c>
      <c r="T5" s="18">
        <f t="shared" si="0"/>
        <v>18</v>
      </c>
      <c r="U5" s="18">
        <f t="shared" si="0"/>
        <v>19</v>
      </c>
      <c r="V5" s="18">
        <f t="shared" si="0"/>
        <v>20</v>
      </c>
      <c r="W5" s="18">
        <f t="shared" si="0"/>
        <v>21</v>
      </c>
      <c r="X5" s="255">
        <f t="shared" si="0"/>
        <v>22</v>
      </c>
      <c r="Y5" s="255">
        <f t="shared" si="0"/>
        <v>23</v>
      </c>
      <c r="Z5" s="18">
        <f t="shared" si="0"/>
        <v>24</v>
      </c>
      <c r="AA5" s="18">
        <f t="shared" si="0"/>
        <v>25</v>
      </c>
      <c r="AB5" s="18">
        <f t="shared" si="0"/>
        <v>26</v>
      </c>
      <c r="AC5" s="18">
        <f t="shared" si="0"/>
        <v>27</v>
      </c>
      <c r="AD5" s="18">
        <f t="shared" si="0"/>
        <v>28</v>
      </c>
      <c r="AE5" s="255">
        <f t="shared" si="0"/>
        <v>29</v>
      </c>
      <c r="AF5" s="255">
        <f t="shared" si="0"/>
        <v>30</v>
      </c>
    </row>
    <row r="6" spans="2:32" s="262" customFormat="1" ht="79" customHeight="1" thickBot="1">
      <c r="B6" s="256" t="s">
        <v>35</v>
      </c>
      <c r="C6" s="359" t="s">
        <v>73</v>
      </c>
      <c r="D6" s="394"/>
      <c r="E6" s="93" t="s">
        <v>45</v>
      </c>
      <c r="F6" s="257"/>
      <c r="G6" s="93" t="s">
        <v>45</v>
      </c>
      <c r="H6" s="22" t="s">
        <v>44</v>
      </c>
      <c r="I6" s="93" t="s">
        <v>48</v>
      </c>
      <c r="J6" s="359" t="s">
        <v>73</v>
      </c>
      <c r="K6" s="394"/>
      <c r="L6" s="93" t="s">
        <v>45</v>
      </c>
      <c r="M6" s="93" t="s">
        <v>58</v>
      </c>
      <c r="N6" s="258"/>
      <c r="O6" s="22" t="s">
        <v>44</v>
      </c>
      <c r="P6" s="93" t="s">
        <v>48</v>
      </c>
      <c r="Q6" s="359" t="s">
        <v>73</v>
      </c>
      <c r="R6" s="394"/>
      <c r="S6" s="93" t="s">
        <v>45</v>
      </c>
      <c r="T6" s="259"/>
      <c r="U6" s="93" t="s">
        <v>45</v>
      </c>
      <c r="V6" s="260"/>
      <c r="W6" s="93" t="s">
        <v>48</v>
      </c>
      <c r="X6" s="359" t="s">
        <v>73</v>
      </c>
      <c r="Y6" s="394"/>
      <c r="Z6" s="93" t="s">
        <v>45</v>
      </c>
      <c r="AA6" s="93" t="s">
        <v>58</v>
      </c>
      <c r="AB6" s="261"/>
      <c r="AC6" s="22" t="s">
        <v>44</v>
      </c>
      <c r="AD6" s="93" t="s">
        <v>48</v>
      </c>
      <c r="AE6" s="359" t="s">
        <v>34</v>
      </c>
      <c r="AF6" s="394"/>
    </row>
    <row r="7" spans="2:32" ht="65" customHeight="1">
      <c r="B7" s="387" t="s">
        <v>36</v>
      </c>
      <c r="C7" s="65"/>
      <c r="D7" s="65"/>
      <c r="E7" s="97"/>
      <c r="F7" s="20"/>
      <c r="G7" s="61"/>
      <c r="H7" s="252" t="s">
        <v>34</v>
      </c>
      <c r="I7" s="252" t="s">
        <v>34</v>
      </c>
      <c r="J7" s="383" t="s">
        <v>76</v>
      </c>
      <c r="K7" s="384"/>
      <c r="L7" s="252" t="s">
        <v>34</v>
      </c>
      <c r="M7" s="62"/>
      <c r="N7" s="43"/>
      <c r="O7" s="252" t="s">
        <v>34</v>
      </c>
      <c r="P7" s="252" t="s">
        <v>34</v>
      </c>
      <c r="Q7" s="384" t="s">
        <v>34</v>
      </c>
      <c r="R7" s="384"/>
      <c r="S7" s="252" t="s">
        <v>34</v>
      </c>
      <c r="T7" s="20"/>
      <c r="U7" s="61"/>
      <c r="V7" s="43"/>
      <c r="W7" s="252" t="s">
        <v>34</v>
      </c>
      <c r="X7" s="383" t="s">
        <v>70</v>
      </c>
      <c r="Y7" s="384"/>
      <c r="Z7" s="252" t="s">
        <v>34</v>
      </c>
      <c r="AA7" s="62"/>
      <c r="AB7" s="43"/>
      <c r="AC7" s="252" t="s">
        <v>34</v>
      </c>
      <c r="AD7" s="252" t="s">
        <v>34</v>
      </c>
      <c r="AE7" s="65"/>
      <c r="AF7" s="78"/>
    </row>
    <row r="8" spans="2:32" s="266" customFormat="1" ht="162">
      <c r="B8" s="388"/>
      <c r="C8" s="75"/>
      <c r="D8" s="75"/>
      <c r="E8" s="28"/>
      <c r="F8" s="30"/>
      <c r="G8" s="74"/>
      <c r="H8" s="491" t="s">
        <v>153</v>
      </c>
      <c r="I8" s="64" t="s">
        <v>55</v>
      </c>
      <c r="J8" s="403" t="s">
        <v>122</v>
      </c>
      <c r="K8" s="403"/>
      <c r="L8" s="29" t="s">
        <v>59</v>
      </c>
      <c r="M8" s="264"/>
      <c r="N8" s="27"/>
      <c r="O8" s="491" t="s">
        <v>153</v>
      </c>
      <c r="P8" s="64" t="s">
        <v>55</v>
      </c>
      <c r="Q8" s="404" t="s">
        <v>123</v>
      </c>
      <c r="R8" s="404"/>
      <c r="S8" s="29" t="s">
        <v>59</v>
      </c>
      <c r="T8" s="30"/>
      <c r="U8" s="74"/>
      <c r="V8" s="27"/>
      <c r="W8" s="64" t="s">
        <v>55</v>
      </c>
      <c r="X8" s="405" t="s">
        <v>124</v>
      </c>
      <c r="Y8" s="405"/>
      <c r="Z8" s="29" t="s">
        <v>59</v>
      </c>
      <c r="AA8" s="264"/>
      <c r="AB8" s="27"/>
      <c r="AC8" s="491" t="s">
        <v>153</v>
      </c>
      <c r="AD8" s="64" t="s">
        <v>55</v>
      </c>
      <c r="AE8" s="75"/>
      <c r="AF8" s="265"/>
    </row>
    <row r="9" spans="2:32" s="106" customFormat="1" ht="30" customHeight="1" thickBot="1">
      <c r="B9" s="389"/>
      <c r="C9" s="103"/>
      <c r="D9" s="103"/>
      <c r="E9" s="267"/>
      <c r="F9" s="98"/>
      <c r="G9" s="103"/>
      <c r="H9" s="495">
        <v>4</v>
      </c>
      <c r="I9" s="99">
        <v>2</v>
      </c>
      <c r="J9" s="117">
        <v>7</v>
      </c>
      <c r="K9" s="117">
        <v>7</v>
      </c>
      <c r="L9" s="100">
        <v>3</v>
      </c>
      <c r="M9" s="104"/>
      <c r="N9" s="98"/>
      <c r="O9" s="495">
        <v>4</v>
      </c>
      <c r="P9" s="99">
        <v>2</v>
      </c>
      <c r="Q9" s="115">
        <v>7</v>
      </c>
      <c r="R9" s="115">
        <v>7</v>
      </c>
      <c r="S9" s="100">
        <v>3</v>
      </c>
      <c r="T9" s="98"/>
      <c r="U9" s="103"/>
      <c r="V9" s="98"/>
      <c r="W9" s="99">
        <v>2</v>
      </c>
      <c r="X9" s="53">
        <v>7</v>
      </c>
      <c r="Y9" s="53">
        <v>7</v>
      </c>
      <c r="Z9" s="100">
        <v>3</v>
      </c>
      <c r="AA9" s="104"/>
      <c r="AB9" s="98"/>
      <c r="AC9" s="495">
        <v>4</v>
      </c>
      <c r="AD9" s="99">
        <v>2</v>
      </c>
      <c r="AE9" s="103"/>
      <c r="AF9" s="268"/>
    </row>
    <row r="10" spans="2:32" ht="71" customHeight="1">
      <c r="B10" s="406" t="s">
        <v>39</v>
      </c>
      <c r="C10" s="25"/>
      <c r="D10" s="25"/>
      <c r="E10" s="269"/>
      <c r="F10" s="270"/>
      <c r="G10" s="271"/>
      <c r="H10" s="4"/>
      <c r="I10" s="272"/>
      <c r="J10" s="381"/>
      <c r="K10" s="382"/>
      <c r="L10" s="273"/>
      <c r="M10" s="273"/>
      <c r="N10" s="25"/>
      <c r="O10" s="272"/>
      <c r="P10" s="272"/>
      <c r="Q10" s="408"/>
      <c r="R10" s="408"/>
      <c r="S10" s="26"/>
      <c r="T10" s="270"/>
      <c r="U10" s="271"/>
      <c r="V10" s="270"/>
      <c r="W10" s="272"/>
      <c r="X10" s="383" t="s">
        <v>77</v>
      </c>
      <c r="Y10" s="384"/>
      <c r="Z10" s="272"/>
      <c r="AA10" s="273"/>
      <c r="AB10" s="25"/>
      <c r="AC10" s="4"/>
      <c r="AD10" s="272"/>
      <c r="AE10" s="397" t="s">
        <v>34</v>
      </c>
      <c r="AF10" s="398"/>
    </row>
    <row r="11" spans="2:32" ht="137" customHeight="1">
      <c r="B11" s="406"/>
      <c r="C11" s="9"/>
      <c r="D11" s="9"/>
      <c r="E11" s="9"/>
      <c r="F11" s="10"/>
      <c r="G11" s="274"/>
      <c r="H11" s="3"/>
      <c r="I11" s="56"/>
      <c r="J11" s="399"/>
      <c r="K11" s="399"/>
      <c r="L11" s="9"/>
      <c r="M11" s="275"/>
      <c r="N11" s="10"/>
      <c r="O11" s="56"/>
      <c r="P11" s="56"/>
      <c r="Q11" s="9"/>
      <c r="R11" s="9"/>
      <c r="S11" s="10"/>
      <c r="T11" s="10"/>
      <c r="U11" s="274"/>
      <c r="V11" s="10"/>
      <c r="W11" s="56"/>
      <c r="X11" s="400" t="s">
        <v>125</v>
      </c>
      <c r="Y11" s="400"/>
      <c r="Z11" s="56"/>
      <c r="AA11" s="275"/>
      <c r="AB11" s="10"/>
      <c r="AC11" s="3"/>
      <c r="AD11" s="56"/>
      <c r="AE11" s="401" t="s">
        <v>98</v>
      </c>
      <c r="AF11" s="402"/>
    </row>
    <row r="12" spans="2:32" s="106" customFormat="1" ht="24" customHeight="1" thickBot="1">
      <c r="B12" s="407"/>
      <c r="C12" s="98"/>
      <c r="D12" s="98"/>
      <c r="E12" s="98"/>
      <c r="F12" s="98"/>
      <c r="G12" s="98"/>
      <c r="H12" s="113"/>
      <c r="I12" s="98"/>
      <c r="J12" s="98"/>
      <c r="K12" s="98"/>
      <c r="L12" s="98"/>
      <c r="M12" s="114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276">
        <v>7</v>
      </c>
      <c r="Y12" s="276">
        <v>7</v>
      </c>
      <c r="Z12" s="98"/>
      <c r="AA12" s="98"/>
      <c r="AB12" s="98"/>
      <c r="AC12" s="113"/>
      <c r="AD12" s="98"/>
      <c r="AE12" s="115">
        <v>7</v>
      </c>
      <c r="AF12" s="116">
        <v>7</v>
      </c>
    </row>
    <row r="13" spans="2:32">
      <c r="B13" s="277"/>
    </row>
  </sheetData>
  <mergeCells count="21">
    <mergeCell ref="B3:AF3"/>
    <mergeCell ref="C6:D6"/>
    <mergeCell ref="J6:K6"/>
    <mergeCell ref="Q6:R6"/>
    <mergeCell ref="X6:Y6"/>
    <mergeCell ref="AE6:AF6"/>
    <mergeCell ref="AE10:AF10"/>
    <mergeCell ref="J11:K11"/>
    <mergeCell ref="X11:Y11"/>
    <mergeCell ref="AE11:AF11"/>
    <mergeCell ref="B7:B9"/>
    <mergeCell ref="J7:K7"/>
    <mergeCell ref="Q7:R7"/>
    <mergeCell ref="X7:Y7"/>
    <mergeCell ref="J8:K8"/>
    <mergeCell ref="Q8:R8"/>
    <mergeCell ref="X8:Y8"/>
    <mergeCell ref="B10:B12"/>
    <mergeCell ref="J10:K10"/>
    <mergeCell ref="Q10:R10"/>
    <mergeCell ref="X10:Y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89A5-2ACD-FA49-90EA-AEF3DFB3FB4B}">
  <sheetPr>
    <tabColor rgb="FF00B0F0"/>
  </sheetPr>
  <dimension ref="B1:AG12"/>
  <sheetViews>
    <sheetView topLeftCell="F1" zoomScale="50" zoomScaleNormal="50" workbookViewId="0">
      <selection activeCell="F7" sqref="F7"/>
    </sheetView>
  </sheetViews>
  <sheetFormatPr baseColWidth="10" defaultRowHeight="26"/>
  <cols>
    <col min="1" max="2" width="10.69921875" style="129"/>
    <col min="3" max="3" width="17.296875" style="129" customWidth="1"/>
    <col min="4" max="4" width="3.19921875" style="129" bestFit="1" customWidth="1"/>
    <col min="5" max="5" width="15.296875" style="129" customWidth="1"/>
    <col min="6" max="7" width="16.09765625" style="129" customWidth="1"/>
    <col min="8" max="9" width="14.5" style="129" customWidth="1"/>
    <col min="10" max="10" width="16.69921875" style="129" customWidth="1"/>
    <col min="11" max="11" width="16.09765625" style="129" customWidth="1"/>
    <col min="12" max="12" width="15.8984375" style="129" customWidth="1"/>
    <col min="13" max="13" width="16.5" style="129" customWidth="1"/>
    <col min="14" max="14" width="16.296875" style="129" customWidth="1"/>
    <col min="15" max="16" width="14.19921875" style="129" customWidth="1"/>
    <col min="17" max="17" width="15.8984375" style="129" customWidth="1"/>
    <col min="18" max="18" width="3.3984375" style="129" bestFit="1" customWidth="1"/>
    <col min="19" max="19" width="15.796875" style="129" customWidth="1"/>
    <col min="20" max="21" width="4.09765625" style="129" customWidth="1"/>
    <col min="22" max="23" width="13.5" style="129" customWidth="1"/>
    <col min="24" max="26" width="3.3984375" style="129" bestFit="1" customWidth="1"/>
    <col min="27" max="27" width="5.19921875" style="129" customWidth="1"/>
    <col min="28" max="33" width="3.3984375" style="129" bestFit="1" customWidth="1"/>
    <col min="34" max="16384" width="10.69921875" style="129"/>
  </cols>
  <sheetData>
    <row r="1" spans="2:33" ht="35" customHeight="1" thickBot="1"/>
    <row r="2" spans="2:33" ht="70" customHeight="1" thickBot="1">
      <c r="B2" s="409" t="s">
        <v>14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  <c r="AF2" s="410"/>
      <c r="AG2" s="411"/>
    </row>
    <row r="3" spans="2:33" ht="35" customHeight="1">
      <c r="B3" s="130"/>
      <c r="C3" s="131" t="s">
        <v>27</v>
      </c>
      <c r="D3" s="131" t="s">
        <v>28</v>
      </c>
      <c r="E3" s="131" t="s">
        <v>28</v>
      </c>
      <c r="F3" s="131" t="s">
        <v>29</v>
      </c>
      <c r="G3" s="131" t="s">
        <v>30</v>
      </c>
      <c r="H3" s="132" t="s">
        <v>31</v>
      </c>
      <c r="I3" s="132" t="s">
        <v>32</v>
      </c>
      <c r="J3" s="131" t="s">
        <v>27</v>
      </c>
      <c r="K3" s="131" t="s">
        <v>28</v>
      </c>
      <c r="L3" s="131" t="s">
        <v>28</v>
      </c>
      <c r="M3" s="131" t="s">
        <v>29</v>
      </c>
      <c r="N3" s="131" t="s">
        <v>30</v>
      </c>
      <c r="O3" s="132" t="s">
        <v>31</v>
      </c>
      <c r="P3" s="132" t="s">
        <v>32</v>
      </c>
      <c r="Q3" s="131" t="s">
        <v>27</v>
      </c>
      <c r="R3" s="131" t="s">
        <v>28</v>
      </c>
      <c r="S3" s="131" t="s">
        <v>28</v>
      </c>
      <c r="T3" s="131" t="s">
        <v>29</v>
      </c>
      <c r="U3" s="131" t="s">
        <v>30</v>
      </c>
      <c r="V3" s="132" t="s">
        <v>31</v>
      </c>
      <c r="W3" s="132" t="s">
        <v>32</v>
      </c>
      <c r="X3" s="131" t="s">
        <v>27</v>
      </c>
      <c r="Y3" s="131" t="s">
        <v>28</v>
      </c>
      <c r="Z3" s="131" t="s">
        <v>28</v>
      </c>
      <c r="AA3" s="131" t="s">
        <v>29</v>
      </c>
      <c r="AB3" s="131" t="s">
        <v>30</v>
      </c>
      <c r="AC3" s="132" t="s">
        <v>31</v>
      </c>
      <c r="AD3" s="132" t="s">
        <v>32</v>
      </c>
      <c r="AE3" s="131" t="s">
        <v>27</v>
      </c>
      <c r="AF3" s="131" t="s">
        <v>28</v>
      </c>
      <c r="AG3" s="133" t="s">
        <v>28</v>
      </c>
    </row>
    <row r="4" spans="2:33" ht="45" customHeight="1" thickBot="1">
      <c r="B4" s="134"/>
      <c r="C4" s="135">
        <v>1</v>
      </c>
      <c r="D4" s="135">
        <f>C4+1</f>
        <v>2</v>
      </c>
      <c r="E4" s="135">
        <f t="shared" ref="E4" si="0">D4+1</f>
        <v>3</v>
      </c>
      <c r="F4" s="135">
        <f t="shared" ref="F4" si="1">E4+1</f>
        <v>4</v>
      </c>
      <c r="G4" s="135">
        <f t="shared" ref="G4" si="2">F4+1</f>
        <v>5</v>
      </c>
      <c r="H4" s="136">
        <f t="shared" ref="H4" si="3">G4+1</f>
        <v>6</v>
      </c>
      <c r="I4" s="136">
        <f t="shared" ref="I4" si="4">H4+1</f>
        <v>7</v>
      </c>
      <c r="J4" s="135">
        <f t="shared" ref="J4" si="5">I4+1</f>
        <v>8</v>
      </c>
      <c r="K4" s="135">
        <f t="shared" ref="K4" si="6">J4+1</f>
        <v>9</v>
      </c>
      <c r="L4" s="135">
        <f t="shared" ref="L4" si="7">K4+1</f>
        <v>10</v>
      </c>
      <c r="M4" s="135">
        <f t="shared" ref="M4" si="8">L4+1</f>
        <v>11</v>
      </c>
      <c r="N4" s="135">
        <f t="shared" ref="N4" si="9">M4+1</f>
        <v>12</v>
      </c>
      <c r="O4" s="136">
        <f t="shared" ref="O4" si="10">N4+1</f>
        <v>13</v>
      </c>
      <c r="P4" s="136">
        <f t="shared" ref="P4" si="11">O4+1</f>
        <v>14</v>
      </c>
      <c r="Q4" s="135">
        <f t="shared" ref="Q4" si="12">P4+1</f>
        <v>15</v>
      </c>
      <c r="R4" s="135">
        <f t="shared" ref="R4" si="13">Q4+1</f>
        <v>16</v>
      </c>
      <c r="S4" s="135">
        <f t="shared" ref="S4" si="14">R4+1</f>
        <v>17</v>
      </c>
      <c r="T4" s="135">
        <f t="shared" ref="T4" si="15">S4+1</f>
        <v>18</v>
      </c>
      <c r="U4" s="135">
        <f t="shared" ref="U4" si="16">T4+1</f>
        <v>19</v>
      </c>
      <c r="V4" s="136">
        <f t="shared" ref="V4" si="17">U4+1</f>
        <v>20</v>
      </c>
      <c r="W4" s="136">
        <f t="shared" ref="W4" si="18">V4+1</f>
        <v>21</v>
      </c>
      <c r="X4" s="135">
        <f t="shared" ref="X4" si="19">W4+1</f>
        <v>22</v>
      </c>
      <c r="Y4" s="135">
        <f t="shared" ref="Y4" si="20">X4+1</f>
        <v>23</v>
      </c>
      <c r="Z4" s="135">
        <f t="shared" ref="Z4" si="21">Y4+1</f>
        <v>24</v>
      </c>
      <c r="AA4" s="135">
        <f t="shared" ref="AA4" si="22">Z4+1</f>
        <v>25</v>
      </c>
      <c r="AB4" s="135">
        <f t="shared" ref="AB4" si="23">AA4+1</f>
        <v>26</v>
      </c>
      <c r="AC4" s="136">
        <f t="shared" ref="AC4" si="24">AB4+1</f>
        <v>27</v>
      </c>
      <c r="AD4" s="136">
        <f t="shared" ref="AD4" si="25">AC4+1</f>
        <v>28</v>
      </c>
      <c r="AE4" s="135">
        <f t="shared" ref="AE4" si="26">AD4+1</f>
        <v>29</v>
      </c>
      <c r="AF4" s="135">
        <f t="shared" ref="AF4:AG4" si="27">AE4+1</f>
        <v>30</v>
      </c>
      <c r="AG4" s="137">
        <f t="shared" si="27"/>
        <v>31</v>
      </c>
    </row>
    <row r="5" spans="2:33" ht="79" customHeight="1" thickBot="1">
      <c r="B5" s="138" t="s">
        <v>35</v>
      </c>
      <c r="C5" s="139" t="s">
        <v>45</v>
      </c>
      <c r="D5" s="140"/>
      <c r="E5" s="139" t="s">
        <v>45</v>
      </c>
      <c r="F5" s="141" t="s">
        <v>44</v>
      </c>
      <c r="G5" s="139" t="s">
        <v>48</v>
      </c>
      <c r="H5" s="412" t="s">
        <v>73</v>
      </c>
      <c r="I5" s="413"/>
      <c r="J5" s="139" t="s">
        <v>45</v>
      </c>
      <c r="K5" s="139" t="s">
        <v>58</v>
      </c>
      <c r="L5" s="139" t="s">
        <v>45</v>
      </c>
      <c r="M5" s="141" t="s">
        <v>44</v>
      </c>
      <c r="N5" s="139" t="s">
        <v>48</v>
      </c>
      <c r="O5" s="412" t="s">
        <v>73</v>
      </c>
      <c r="P5" s="413"/>
      <c r="Q5" s="139" t="s">
        <v>45</v>
      </c>
      <c r="R5" s="140"/>
      <c r="S5" s="139" t="s">
        <v>45</v>
      </c>
      <c r="T5" s="142"/>
      <c r="U5" s="143"/>
      <c r="V5" s="412" t="s">
        <v>73</v>
      </c>
      <c r="W5" s="413"/>
      <c r="X5" s="414"/>
      <c r="Y5" s="414"/>
      <c r="Z5" s="143"/>
      <c r="AA5" s="143"/>
      <c r="AB5" s="142"/>
      <c r="AC5" s="143"/>
      <c r="AD5" s="140"/>
      <c r="AE5" s="415"/>
      <c r="AF5" s="415"/>
      <c r="AG5" s="144"/>
    </row>
    <row r="6" spans="2:33" ht="56" customHeight="1">
      <c r="B6" s="419" t="s">
        <v>36</v>
      </c>
      <c r="C6" s="159" t="s">
        <v>34</v>
      </c>
      <c r="D6" s="160"/>
      <c r="E6" s="160"/>
      <c r="F6" s="160"/>
      <c r="G6" s="159" t="s">
        <v>34</v>
      </c>
      <c r="H6" s="417" t="s">
        <v>74</v>
      </c>
      <c r="I6" s="418"/>
      <c r="J6" s="159" t="s">
        <v>34</v>
      </c>
      <c r="K6" s="161"/>
      <c r="L6" s="162"/>
      <c r="M6" s="160"/>
      <c r="N6" s="195"/>
      <c r="O6" s="430" t="s">
        <v>78</v>
      </c>
      <c r="P6" s="430"/>
      <c r="Q6" s="159" t="s">
        <v>34</v>
      </c>
      <c r="R6" s="161"/>
      <c r="S6" s="160"/>
      <c r="T6" s="160"/>
      <c r="U6" s="160"/>
      <c r="V6" s="417" t="s">
        <v>34</v>
      </c>
      <c r="W6" s="418"/>
      <c r="X6" s="160"/>
      <c r="Y6" s="161"/>
      <c r="Z6" s="160"/>
      <c r="AA6" s="163"/>
      <c r="AB6" s="164"/>
      <c r="AC6" s="165"/>
      <c r="AD6" s="165"/>
      <c r="AE6" s="160"/>
      <c r="AF6" s="160"/>
      <c r="AG6" s="166"/>
    </row>
    <row r="7" spans="2:33" s="153" customFormat="1" ht="354" customHeight="1">
      <c r="B7" s="420"/>
      <c r="C7" s="167" t="s">
        <v>100</v>
      </c>
      <c r="D7" s="149"/>
      <c r="E7" s="149"/>
      <c r="F7" s="496" t="s">
        <v>154</v>
      </c>
      <c r="G7" s="150" t="s">
        <v>99</v>
      </c>
      <c r="H7" s="431" t="s">
        <v>105</v>
      </c>
      <c r="I7" s="431"/>
      <c r="J7" s="167" t="s">
        <v>101</v>
      </c>
      <c r="K7" s="168"/>
      <c r="L7" s="149"/>
      <c r="M7" s="496" t="s">
        <v>154</v>
      </c>
      <c r="N7" s="196"/>
      <c r="O7" s="432" t="s">
        <v>102</v>
      </c>
      <c r="P7" s="432"/>
      <c r="Q7" s="167" t="s">
        <v>101</v>
      </c>
      <c r="R7" s="168"/>
      <c r="S7" s="149"/>
      <c r="T7" s="149"/>
      <c r="U7" s="149"/>
      <c r="V7" s="416" t="s">
        <v>103</v>
      </c>
      <c r="W7" s="416"/>
      <c r="X7" s="149"/>
      <c r="Y7" s="168"/>
      <c r="Z7" s="149"/>
      <c r="AA7" s="151"/>
      <c r="AB7" s="149"/>
      <c r="AC7" s="151"/>
      <c r="AD7" s="151"/>
      <c r="AE7" s="149"/>
      <c r="AF7" s="149"/>
      <c r="AG7" s="152"/>
    </row>
    <row r="8" spans="2:33" s="173" customFormat="1" ht="27" thickBot="1">
      <c r="B8" s="421"/>
      <c r="C8" s="154">
        <v>3</v>
      </c>
      <c r="D8" s="155"/>
      <c r="E8" s="169"/>
      <c r="F8" s="497">
        <v>4</v>
      </c>
      <c r="G8" s="156">
        <v>2</v>
      </c>
      <c r="H8" s="170">
        <v>7</v>
      </c>
      <c r="I8" s="170">
        <v>7</v>
      </c>
      <c r="J8" s="154">
        <v>3</v>
      </c>
      <c r="K8" s="155"/>
      <c r="L8" s="155"/>
      <c r="M8" s="497">
        <v>4</v>
      </c>
      <c r="N8" s="155"/>
      <c r="O8" s="171">
        <v>7</v>
      </c>
      <c r="P8" s="171">
        <v>7</v>
      </c>
      <c r="Q8" s="154">
        <v>3</v>
      </c>
      <c r="R8" s="155"/>
      <c r="S8" s="169"/>
      <c r="T8" s="155"/>
      <c r="U8" s="155"/>
      <c r="V8" s="172">
        <v>7</v>
      </c>
      <c r="W8" s="172">
        <v>7</v>
      </c>
      <c r="X8" s="155"/>
      <c r="Y8" s="155"/>
      <c r="Z8" s="155"/>
      <c r="AA8" s="157"/>
      <c r="AB8" s="155"/>
      <c r="AC8" s="157"/>
      <c r="AD8" s="157"/>
      <c r="AE8" s="155"/>
      <c r="AF8" s="155"/>
      <c r="AG8" s="158"/>
    </row>
    <row r="9" spans="2:33" s="148" customFormat="1" ht="76" customHeight="1">
      <c r="B9" s="422" t="s">
        <v>39</v>
      </c>
      <c r="C9" s="145"/>
      <c r="D9" s="145"/>
      <c r="E9" s="174"/>
      <c r="F9" s="145"/>
      <c r="G9" s="175"/>
      <c r="H9" s="424"/>
      <c r="I9" s="425"/>
      <c r="J9" s="145"/>
      <c r="K9" s="145"/>
      <c r="L9" s="175"/>
      <c r="M9" s="175"/>
      <c r="N9" s="175"/>
      <c r="O9" s="426" t="s">
        <v>96</v>
      </c>
      <c r="P9" s="427"/>
      <c r="Q9" s="145"/>
      <c r="R9" s="145"/>
      <c r="S9" s="175"/>
      <c r="T9" s="145"/>
      <c r="U9" s="175"/>
      <c r="V9" s="145"/>
      <c r="W9" s="145"/>
      <c r="X9" s="145"/>
      <c r="Y9" s="145"/>
      <c r="Z9" s="145"/>
      <c r="AA9" s="146"/>
      <c r="AB9" s="145"/>
      <c r="AC9" s="146"/>
      <c r="AD9" s="146"/>
      <c r="AE9" s="145"/>
      <c r="AF9" s="145"/>
      <c r="AG9" s="147"/>
    </row>
    <row r="10" spans="2:33" ht="168" customHeight="1">
      <c r="B10" s="423"/>
      <c r="C10" s="176"/>
      <c r="D10" s="177"/>
      <c r="E10" s="178"/>
      <c r="F10" s="179"/>
      <c r="G10" s="180"/>
      <c r="H10" s="428"/>
      <c r="I10" s="428"/>
      <c r="J10" s="181"/>
      <c r="K10" s="181"/>
      <c r="L10" s="182"/>
      <c r="M10" s="182"/>
      <c r="N10" s="182"/>
      <c r="O10" s="429" t="s">
        <v>104</v>
      </c>
      <c r="P10" s="429"/>
      <c r="Q10" s="176"/>
      <c r="R10" s="177"/>
      <c r="S10" s="180"/>
      <c r="T10" s="177"/>
      <c r="U10" s="180"/>
      <c r="V10" s="179"/>
      <c r="W10" s="179"/>
      <c r="X10" s="177"/>
      <c r="Y10" s="177"/>
      <c r="Z10" s="177"/>
      <c r="AA10" s="179"/>
      <c r="AB10" s="179"/>
      <c r="AC10" s="177"/>
      <c r="AD10" s="183"/>
      <c r="AE10" s="177"/>
      <c r="AF10" s="177"/>
      <c r="AG10" s="184"/>
    </row>
    <row r="11" spans="2:33" s="173" customFormat="1">
      <c r="B11" s="423"/>
      <c r="C11" s="185"/>
      <c r="D11" s="186"/>
      <c r="E11" s="187"/>
      <c r="F11" s="186"/>
      <c r="G11" s="187"/>
      <c r="H11" s="186"/>
      <c r="I11" s="186"/>
      <c r="J11" s="186"/>
      <c r="K11" s="186"/>
      <c r="L11" s="187"/>
      <c r="M11" s="187"/>
      <c r="N11" s="187"/>
      <c r="O11" s="188">
        <v>7</v>
      </c>
      <c r="P11" s="188">
        <v>7</v>
      </c>
      <c r="Q11" s="185"/>
      <c r="R11" s="186"/>
      <c r="S11" s="187"/>
      <c r="T11" s="186"/>
      <c r="U11" s="187"/>
      <c r="V11" s="186"/>
      <c r="W11" s="186"/>
      <c r="X11" s="186"/>
      <c r="Y11" s="186"/>
      <c r="Z11" s="186"/>
      <c r="AA11" s="186"/>
      <c r="AB11" s="186"/>
      <c r="AC11" s="186"/>
      <c r="AD11" s="189"/>
      <c r="AE11" s="186"/>
      <c r="AF11" s="186"/>
      <c r="AG11" s="190"/>
    </row>
    <row r="12" spans="2:33" ht="27" thickBot="1">
      <c r="B12" s="134"/>
      <c r="C12" s="191" t="s">
        <v>4</v>
      </c>
      <c r="D12" s="192"/>
      <c r="E12" s="192"/>
      <c r="F12" s="192"/>
      <c r="G12" s="192"/>
      <c r="H12" s="192"/>
      <c r="I12" s="192"/>
      <c r="J12" s="191" t="s">
        <v>5</v>
      </c>
      <c r="K12" s="192"/>
      <c r="L12" s="192"/>
      <c r="M12" s="192"/>
      <c r="N12" s="192"/>
      <c r="O12" s="192"/>
      <c r="P12" s="192"/>
      <c r="Q12" s="191" t="s">
        <v>6</v>
      </c>
      <c r="R12" s="192"/>
      <c r="S12" s="192"/>
      <c r="T12" s="192"/>
      <c r="U12" s="192"/>
      <c r="V12" s="192"/>
      <c r="W12" s="192"/>
      <c r="X12" s="191" t="s">
        <v>7</v>
      </c>
      <c r="Y12" s="192"/>
      <c r="Z12" s="192"/>
      <c r="AA12" s="193"/>
      <c r="AB12" s="192"/>
      <c r="AC12" s="192"/>
      <c r="AD12" s="193"/>
      <c r="AE12" s="191" t="s">
        <v>8</v>
      </c>
      <c r="AF12" s="192"/>
      <c r="AG12" s="194"/>
    </row>
  </sheetData>
  <mergeCells count="18">
    <mergeCell ref="V7:W7"/>
    <mergeCell ref="V6:W6"/>
    <mergeCell ref="B6:B8"/>
    <mergeCell ref="H6:I6"/>
    <mergeCell ref="B9:B11"/>
    <mergeCell ref="H9:I9"/>
    <mergeCell ref="O9:P9"/>
    <mergeCell ref="H10:I10"/>
    <mergeCell ref="O10:P10"/>
    <mergeCell ref="O6:P6"/>
    <mergeCell ref="H7:I7"/>
    <mergeCell ref="O7:P7"/>
    <mergeCell ref="B2:AG2"/>
    <mergeCell ref="H5:I5"/>
    <mergeCell ref="X5:Y5"/>
    <mergeCell ref="AE5:AF5"/>
    <mergeCell ref="O5:P5"/>
    <mergeCell ref="V5:W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FCD6-9AAA-C747-9CBF-225FDCC72B46}">
  <sheetPr>
    <tabColor rgb="FF00B0F0"/>
  </sheetPr>
  <dimension ref="B1:AG12"/>
  <sheetViews>
    <sheetView topLeftCell="J1" zoomScale="50" zoomScaleNormal="50" workbookViewId="0">
      <selection activeCell="Q9" sqref="Q9"/>
    </sheetView>
  </sheetViews>
  <sheetFormatPr baseColWidth="10" defaultRowHeight="26"/>
  <cols>
    <col min="1" max="2" width="10.69921875" style="48"/>
    <col min="3" max="3" width="2.59765625" style="48" bestFit="1" customWidth="1"/>
    <col min="4" max="4" width="3.796875" style="48" customWidth="1"/>
    <col min="5" max="5" width="15.796875" style="48" customWidth="1"/>
    <col min="6" max="6" width="16.09765625" style="48" customWidth="1"/>
    <col min="7" max="7" width="17.3984375" style="48" customWidth="1"/>
    <col min="8" max="8" width="15.09765625" style="48" customWidth="1"/>
    <col min="9" max="9" width="14.5" style="48" customWidth="1"/>
    <col min="10" max="10" width="16.5" style="48" customWidth="1"/>
    <col min="11" max="11" width="16.09765625" style="48" customWidth="1"/>
    <col min="12" max="12" width="17.296875" style="48" customWidth="1"/>
    <col min="13" max="13" width="16.5" style="48" customWidth="1"/>
    <col min="14" max="14" width="16.296875" style="48" customWidth="1"/>
    <col min="15" max="15" width="14.19921875" style="48" customWidth="1"/>
    <col min="16" max="16" width="3.69921875" style="48" bestFit="1" customWidth="1"/>
    <col min="17" max="17" width="16.69921875" style="48" bestFit="1" customWidth="1"/>
    <col min="18" max="18" width="15" style="48" customWidth="1"/>
    <col min="19" max="20" width="13.8984375" style="48" customWidth="1"/>
    <col min="21" max="21" width="15.69921875" style="266" customWidth="1"/>
    <col min="22" max="23" width="13.5" style="48" customWidth="1"/>
    <col min="24" max="24" width="16.69921875" style="48" bestFit="1" customWidth="1"/>
    <col min="25" max="25" width="14.3984375" style="48" customWidth="1"/>
    <col min="26" max="27" width="15.3984375" style="48" customWidth="1"/>
    <col min="28" max="28" width="15.19921875" style="48" customWidth="1"/>
    <col min="29" max="29" width="12.69921875" style="48" customWidth="1"/>
    <col min="30" max="30" width="4.09765625" style="48" customWidth="1"/>
    <col min="31" max="31" width="16.69921875" style="48" bestFit="1" customWidth="1"/>
    <col min="32" max="32" width="15.8984375" style="48" customWidth="1"/>
    <col min="33" max="33" width="21.09765625" style="48" customWidth="1"/>
    <col min="34" max="16384" width="10.69921875" style="48"/>
  </cols>
  <sheetData>
    <row r="1" spans="2:33" ht="35" customHeight="1" thickBot="1"/>
    <row r="2" spans="2:33" ht="70" customHeight="1" thickBot="1">
      <c r="B2" s="356" t="s">
        <v>15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8"/>
    </row>
    <row r="3" spans="2:33" ht="35" customHeight="1">
      <c r="B3" s="278"/>
      <c r="C3" s="245" t="s">
        <v>29</v>
      </c>
      <c r="D3" s="245" t="s">
        <v>30</v>
      </c>
      <c r="E3" s="279" t="s">
        <v>31</v>
      </c>
      <c r="F3" s="279" t="s">
        <v>32</v>
      </c>
      <c r="G3" s="245" t="s">
        <v>27</v>
      </c>
      <c r="H3" s="245" t="s">
        <v>28</v>
      </c>
      <c r="I3" s="245" t="s">
        <v>28</v>
      </c>
      <c r="J3" s="245" t="s">
        <v>29</v>
      </c>
      <c r="K3" s="245" t="s">
        <v>30</v>
      </c>
      <c r="L3" s="279" t="s">
        <v>31</v>
      </c>
      <c r="M3" s="279" t="s">
        <v>32</v>
      </c>
      <c r="N3" s="245" t="s">
        <v>27</v>
      </c>
      <c r="O3" s="245" t="s">
        <v>28</v>
      </c>
      <c r="P3" s="245" t="s">
        <v>28</v>
      </c>
      <c r="Q3" s="245" t="s">
        <v>29</v>
      </c>
      <c r="R3" s="245" t="s">
        <v>30</v>
      </c>
      <c r="S3" s="279" t="s">
        <v>31</v>
      </c>
      <c r="T3" s="279" t="s">
        <v>32</v>
      </c>
      <c r="U3" s="280" t="s">
        <v>27</v>
      </c>
      <c r="V3" s="245" t="s">
        <v>28</v>
      </c>
      <c r="W3" s="245" t="s">
        <v>28</v>
      </c>
      <c r="X3" s="245" t="s">
        <v>29</v>
      </c>
      <c r="Y3" s="245" t="s">
        <v>30</v>
      </c>
      <c r="Z3" s="279" t="s">
        <v>31</v>
      </c>
      <c r="AA3" s="279" t="s">
        <v>32</v>
      </c>
      <c r="AB3" s="245" t="s">
        <v>27</v>
      </c>
      <c r="AC3" s="245" t="s">
        <v>28</v>
      </c>
      <c r="AD3" s="245" t="s">
        <v>28</v>
      </c>
      <c r="AE3" s="245" t="s">
        <v>29</v>
      </c>
      <c r="AF3" s="245" t="s">
        <v>30</v>
      </c>
      <c r="AG3" s="279" t="s">
        <v>31</v>
      </c>
    </row>
    <row r="4" spans="2:33" ht="45" customHeight="1" thickBot="1">
      <c r="B4" s="34"/>
      <c r="C4" s="18">
        <v>1</v>
      </c>
      <c r="D4" s="18">
        <f>C4+1</f>
        <v>2</v>
      </c>
      <c r="E4" s="255">
        <f t="shared" ref="E4:AG4" si="0">D4+1</f>
        <v>3</v>
      </c>
      <c r="F4" s="255">
        <f t="shared" si="0"/>
        <v>4</v>
      </c>
      <c r="G4" s="18">
        <f t="shared" si="0"/>
        <v>5</v>
      </c>
      <c r="H4" s="18">
        <f t="shared" si="0"/>
        <v>6</v>
      </c>
      <c r="I4" s="18">
        <f t="shared" si="0"/>
        <v>7</v>
      </c>
      <c r="J4" s="18">
        <f t="shared" si="0"/>
        <v>8</v>
      </c>
      <c r="K4" s="18">
        <f t="shared" si="0"/>
        <v>9</v>
      </c>
      <c r="L4" s="255">
        <f t="shared" si="0"/>
        <v>10</v>
      </c>
      <c r="M4" s="255">
        <f t="shared" si="0"/>
        <v>11</v>
      </c>
      <c r="N4" s="18">
        <f t="shared" si="0"/>
        <v>12</v>
      </c>
      <c r="O4" s="18">
        <f t="shared" si="0"/>
        <v>13</v>
      </c>
      <c r="P4" s="18">
        <f t="shared" si="0"/>
        <v>14</v>
      </c>
      <c r="Q4" s="18">
        <f t="shared" si="0"/>
        <v>15</v>
      </c>
      <c r="R4" s="18">
        <f t="shared" si="0"/>
        <v>16</v>
      </c>
      <c r="S4" s="255">
        <f t="shared" si="0"/>
        <v>17</v>
      </c>
      <c r="T4" s="255">
        <f t="shared" si="0"/>
        <v>18</v>
      </c>
      <c r="U4" s="18">
        <f t="shared" si="0"/>
        <v>19</v>
      </c>
      <c r="V4" s="18">
        <f t="shared" si="0"/>
        <v>20</v>
      </c>
      <c r="W4" s="18">
        <f t="shared" si="0"/>
        <v>21</v>
      </c>
      <c r="X4" s="18">
        <f t="shared" si="0"/>
        <v>22</v>
      </c>
      <c r="Y4" s="18">
        <f t="shared" si="0"/>
        <v>23</v>
      </c>
      <c r="Z4" s="18">
        <f t="shared" si="0"/>
        <v>24</v>
      </c>
      <c r="AA4" s="18">
        <f t="shared" si="0"/>
        <v>25</v>
      </c>
      <c r="AB4" s="18">
        <f t="shared" si="0"/>
        <v>26</v>
      </c>
      <c r="AC4" s="18">
        <f t="shared" si="0"/>
        <v>27</v>
      </c>
      <c r="AD4" s="18">
        <f t="shared" si="0"/>
        <v>28</v>
      </c>
      <c r="AE4" s="18">
        <f t="shared" si="0"/>
        <v>29</v>
      </c>
      <c r="AF4" s="18">
        <f t="shared" si="0"/>
        <v>30</v>
      </c>
      <c r="AG4" s="19">
        <f t="shared" si="0"/>
        <v>31</v>
      </c>
    </row>
    <row r="5" spans="2:33" ht="79" customHeight="1" thickBot="1">
      <c r="B5" s="256" t="s">
        <v>35</v>
      </c>
      <c r="C5" s="257"/>
      <c r="D5" s="257"/>
      <c r="E5" s="445" t="s">
        <v>73</v>
      </c>
      <c r="F5" s="446"/>
      <c r="G5" s="93" t="s">
        <v>81</v>
      </c>
      <c r="H5" s="93" t="s">
        <v>45</v>
      </c>
      <c r="I5" s="93" t="s">
        <v>45</v>
      </c>
      <c r="J5" s="93" t="s">
        <v>61</v>
      </c>
      <c r="K5" s="93" t="s">
        <v>61</v>
      </c>
      <c r="L5" s="445" t="s">
        <v>73</v>
      </c>
      <c r="M5" s="446"/>
      <c r="N5" s="93" t="s">
        <v>81</v>
      </c>
      <c r="O5" s="436"/>
      <c r="P5" s="436"/>
      <c r="Q5" s="22" t="s">
        <v>44</v>
      </c>
      <c r="R5" s="93" t="s">
        <v>61</v>
      </c>
      <c r="S5" s="445" t="s">
        <v>73</v>
      </c>
      <c r="T5" s="446"/>
      <c r="U5" s="93" t="s">
        <v>81</v>
      </c>
      <c r="V5" s="259"/>
      <c r="W5" s="93" t="s">
        <v>45</v>
      </c>
      <c r="X5" s="22" t="s">
        <v>44</v>
      </c>
      <c r="Y5" s="93" t="s">
        <v>61</v>
      </c>
      <c r="Z5" s="445" t="s">
        <v>73</v>
      </c>
      <c r="AA5" s="446"/>
      <c r="AB5" s="93" t="s">
        <v>81</v>
      </c>
      <c r="AC5" s="260"/>
      <c r="AD5" s="257"/>
      <c r="AE5" s="22" t="s">
        <v>44</v>
      </c>
      <c r="AF5" s="93" t="s">
        <v>61</v>
      </c>
      <c r="AG5" s="281"/>
    </row>
    <row r="6" spans="2:33" ht="74" customHeight="1">
      <c r="B6" s="433" t="s">
        <v>36</v>
      </c>
      <c r="C6" s="85"/>
      <c r="D6" s="41"/>
      <c r="E6" s="443"/>
      <c r="F6" s="444"/>
      <c r="G6" s="85"/>
      <c r="H6" s="42" t="s">
        <v>34</v>
      </c>
      <c r="I6" s="283"/>
      <c r="J6" s="42" t="s">
        <v>34</v>
      </c>
      <c r="K6" s="54"/>
      <c r="L6" s="42" t="s">
        <v>34</v>
      </c>
      <c r="M6" s="41"/>
      <c r="N6" s="85"/>
      <c r="O6" s="42" t="s">
        <v>34</v>
      </c>
      <c r="P6" s="96"/>
      <c r="Q6" s="42" t="s">
        <v>34</v>
      </c>
      <c r="R6" s="42" t="s">
        <v>34</v>
      </c>
      <c r="S6" s="442" t="s">
        <v>34</v>
      </c>
      <c r="T6" s="442"/>
      <c r="U6" s="68"/>
      <c r="V6" s="42" t="s">
        <v>34</v>
      </c>
      <c r="W6" s="85"/>
      <c r="X6" s="42" t="s">
        <v>34</v>
      </c>
      <c r="Y6" s="42" t="s">
        <v>34</v>
      </c>
      <c r="Z6" s="458" t="s">
        <v>79</v>
      </c>
      <c r="AA6" s="442"/>
      <c r="AB6" s="20"/>
      <c r="AC6" s="42" t="s">
        <v>34</v>
      </c>
      <c r="AD6" s="41"/>
      <c r="AE6" s="42" t="s">
        <v>34</v>
      </c>
      <c r="AF6" s="42" t="s">
        <v>34</v>
      </c>
      <c r="AG6" s="47"/>
    </row>
    <row r="7" spans="2:33" s="282" customFormat="1" ht="150">
      <c r="B7" s="434"/>
      <c r="C7" s="263"/>
      <c r="D7" s="30"/>
      <c r="E7" s="447"/>
      <c r="F7" s="448"/>
      <c r="G7" s="263"/>
      <c r="H7" s="284" t="s">
        <v>126</v>
      </c>
      <c r="I7" s="285"/>
      <c r="J7" s="286" t="s">
        <v>127</v>
      </c>
      <c r="K7" s="287"/>
      <c r="L7" s="288" t="s">
        <v>128</v>
      </c>
      <c r="M7" s="30"/>
      <c r="N7" s="263"/>
      <c r="O7" s="284" t="s">
        <v>126</v>
      </c>
      <c r="P7" s="289"/>
      <c r="Q7" s="286" t="s">
        <v>127</v>
      </c>
      <c r="R7" s="84" t="s">
        <v>63</v>
      </c>
      <c r="S7" s="452" t="s">
        <v>64</v>
      </c>
      <c r="T7" s="453"/>
      <c r="U7" s="30"/>
      <c r="V7" s="284" t="s">
        <v>126</v>
      </c>
      <c r="W7" s="75"/>
      <c r="X7" s="286" t="s">
        <v>127</v>
      </c>
      <c r="Y7" s="84" t="s">
        <v>63</v>
      </c>
      <c r="Z7" s="456" t="s">
        <v>129</v>
      </c>
      <c r="AA7" s="457"/>
      <c r="AB7" s="30"/>
      <c r="AC7" s="284" t="s">
        <v>126</v>
      </c>
      <c r="AD7" s="30"/>
      <c r="AE7" s="286" t="s">
        <v>127</v>
      </c>
      <c r="AF7" s="84" t="s">
        <v>63</v>
      </c>
      <c r="AG7" s="38"/>
    </row>
    <row r="8" spans="2:33" s="106" customFormat="1" ht="27" thickBot="1">
      <c r="B8" s="435"/>
      <c r="C8" s="267"/>
      <c r="D8" s="98"/>
      <c r="E8" s="103"/>
      <c r="F8" s="103"/>
      <c r="G8" s="98"/>
      <c r="H8" s="290">
        <v>3</v>
      </c>
      <c r="I8" s="103"/>
      <c r="J8" s="291">
        <v>3</v>
      </c>
      <c r="K8" s="98"/>
      <c r="L8" s="98" t="s">
        <v>62</v>
      </c>
      <c r="M8" s="103"/>
      <c r="N8" s="98"/>
      <c r="O8" s="290">
        <v>3</v>
      </c>
      <c r="P8" s="292"/>
      <c r="Q8" s="291">
        <v>3</v>
      </c>
      <c r="R8" s="120">
        <v>3</v>
      </c>
      <c r="S8" s="121">
        <v>7</v>
      </c>
      <c r="T8" s="121">
        <v>7</v>
      </c>
      <c r="U8" s="98"/>
      <c r="V8" s="290">
        <v>3</v>
      </c>
      <c r="W8" s="103"/>
      <c r="X8" s="291">
        <v>3</v>
      </c>
      <c r="Y8" s="120">
        <v>3</v>
      </c>
      <c r="Z8" s="293">
        <v>7</v>
      </c>
      <c r="AA8" s="293">
        <v>7</v>
      </c>
      <c r="AB8" s="98"/>
      <c r="AC8" s="290">
        <v>3</v>
      </c>
      <c r="AD8" s="98"/>
      <c r="AE8" s="291">
        <v>3</v>
      </c>
      <c r="AF8" s="120">
        <v>3</v>
      </c>
      <c r="AG8" s="105"/>
    </row>
    <row r="9" spans="2:33" s="106" customFormat="1" ht="163" thickBot="1">
      <c r="B9" s="498"/>
      <c r="C9" s="499"/>
      <c r="D9" s="500"/>
      <c r="E9" s="501"/>
      <c r="F9" s="501"/>
      <c r="G9" s="502"/>
      <c r="H9" s="503"/>
      <c r="I9" s="501"/>
      <c r="J9" s="503"/>
      <c r="K9" s="502"/>
      <c r="L9" s="504"/>
      <c r="M9" s="505"/>
      <c r="N9" s="502"/>
      <c r="O9" s="503"/>
      <c r="P9" s="506"/>
      <c r="Q9" s="496" t="s">
        <v>154</v>
      </c>
      <c r="R9" s="507"/>
      <c r="S9" s="508"/>
      <c r="T9" s="509"/>
      <c r="U9" s="502"/>
      <c r="V9" s="503"/>
      <c r="W9" s="501"/>
      <c r="X9" s="496" t="s">
        <v>154</v>
      </c>
      <c r="Y9" s="507"/>
      <c r="Z9" s="510"/>
      <c r="AA9" s="511"/>
      <c r="AB9" s="502"/>
      <c r="AC9" s="503"/>
      <c r="AD9" s="502"/>
      <c r="AE9" s="496" t="s">
        <v>154</v>
      </c>
      <c r="AF9" s="507"/>
      <c r="AG9" s="105"/>
    </row>
    <row r="10" spans="2:33" s="296" customFormat="1" ht="76" customHeight="1">
      <c r="B10" s="437" t="s">
        <v>39</v>
      </c>
      <c r="C10" s="31"/>
      <c r="D10" s="31"/>
      <c r="E10" s="442" t="s">
        <v>34</v>
      </c>
      <c r="F10" s="442"/>
      <c r="G10" s="294"/>
      <c r="H10" s="439"/>
      <c r="I10" s="439"/>
      <c r="J10" s="31"/>
      <c r="K10" s="31"/>
      <c r="L10" s="451"/>
      <c r="M10" s="444"/>
      <c r="N10" s="294"/>
      <c r="O10" s="439"/>
      <c r="P10" s="439"/>
      <c r="Q10" s="31"/>
      <c r="R10" s="31"/>
      <c r="S10" s="367" t="s">
        <v>80</v>
      </c>
      <c r="T10" s="368"/>
      <c r="U10" s="295"/>
      <c r="V10" s="31"/>
      <c r="W10" s="31"/>
      <c r="X10" s="31"/>
      <c r="Y10" s="31"/>
      <c r="AA10" s="31"/>
      <c r="AB10" s="31"/>
      <c r="AC10" s="31"/>
      <c r="AD10" s="31"/>
      <c r="AE10" s="31"/>
      <c r="AF10" s="31"/>
      <c r="AG10" s="42" t="s">
        <v>34</v>
      </c>
    </row>
    <row r="11" spans="2:33" ht="168" customHeight="1">
      <c r="B11" s="438"/>
      <c r="C11" s="297"/>
      <c r="D11" s="5"/>
      <c r="E11" s="440" t="s">
        <v>49</v>
      </c>
      <c r="F11" s="441"/>
      <c r="G11" s="7"/>
      <c r="H11" s="399"/>
      <c r="I11" s="399"/>
      <c r="J11" s="27"/>
      <c r="K11" s="27"/>
      <c r="L11" s="449"/>
      <c r="M11" s="450"/>
      <c r="N11" s="75"/>
      <c r="O11" s="399"/>
      <c r="P11" s="399"/>
      <c r="Q11" s="297"/>
      <c r="R11" s="5"/>
      <c r="S11" s="454" t="s">
        <v>130</v>
      </c>
      <c r="T11" s="455"/>
      <c r="U11" s="87"/>
      <c r="V11" s="6"/>
      <c r="W11" s="6"/>
      <c r="X11" s="5"/>
      <c r="Y11" s="5"/>
      <c r="Z11" s="5"/>
      <c r="AA11" s="6"/>
      <c r="AB11" s="6"/>
      <c r="AC11" s="5"/>
      <c r="AD11" s="5"/>
      <c r="AE11" s="5"/>
      <c r="AF11" s="5"/>
      <c r="AG11" s="86" t="s">
        <v>60</v>
      </c>
    </row>
    <row r="12" spans="2:33" s="106" customFormat="1" ht="23" customHeight="1" thickBot="1">
      <c r="B12" s="438"/>
      <c r="C12" s="298"/>
      <c r="D12" s="118"/>
      <c r="E12" s="121">
        <v>7</v>
      </c>
      <c r="F12" s="121">
        <v>7</v>
      </c>
      <c r="G12" s="123"/>
      <c r="H12" s="118"/>
      <c r="I12" s="118"/>
      <c r="J12" s="118"/>
      <c r="K12" s="118"/>
      <c r="L12" s="344"/>
      <c r="M12" s="345"/>
      <c r="N12" s="123"/>
      <c r="O12" s="118"/>
      <c r="P12" s="118"/>
      <c r="Q12" s="298"/>
      <c r="R12" s="118"/>
      <c r="S12" s="301">
        <v>7</v>
      </c>
      <c r="T12" s="301">
        <v>7</v>
      </c>
      <c r="U12" s="123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5">
        <v>7</v>
      </c>
    </row>
  </sheetData>
  <mergeCells count="24">
    <mergeCell ref="S6:T6"/>
    <mergeCell ref="S11:T11"/>
    <mergeCell ref="Z7:AA7"/>
    <mergeCell ref="Z6:AA6"/>
    <mergeCell ref="L5:M5"/>
    <mergeCell ref="S10:T10"/>
    <mergeCell ref="Z5:AA5"/>
    <mergeCell ref="S5:T5"/>
    <mergeCell ref="B6:B8"/>
    <mergeCell ref="B2:AG2"/>
    <mergeCell ref="O5:P5"/>
    <mergeCell ref="B10:B12"/>
    <mergeCell ref="H10:I10"/>
    <mergeCell ref="O10:P10"/>
    <mergeCell ref="H11:I11"/>
    <mergeCell ref="O11:P11"/>
    <mergeCell ref="E11:F11"/>
    <mergeCell ref="E10:F10"/>
    <mergeCell ref="E6:F6"/>
    <mergeCell ref="E5:F5"/>
    <mergeCell ref="E7:F7"/>
    <mergeCell ref="L11:M11"/>
    <mergeCell ref="L10:M10"/>
    <mergeCell ref="S7:T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4010-C6AA-C74A-84E6-AA50BF00B97C}">
  <sheetPr>
    <tabColor rgb="FF00B0F0"/>
  </sheetPr>
  <dimension ref="B1:AD12"/>
  <sheetViews>
    <sheetView topLeftCell="P1" zoomScale="50" zoomScaleNormal="50" workbookViewId="0">
      <selection activeCell="N7" sqref="N7"/>
    </sheetView>
  </sheetViews>
  <sheetFormatPr baseColWidth="10" defaultRowHeight="26"/>
  <cols>
    <col min="1" max="1" width="10.69921875" style="48"/>
    <col min="2" max="2" width="11.69921875" style="48" customWidth="1"/>
    <col min="3" max="3" width="14.59765625" style="48" customWidth="1"/>
    <col min="4" max="4" width="15.296875" style="48" customWidth="1"/>
    <col min="5" max="5" width="11.69921875" style="48" customWidth="1"/>
    <col min="6" max="6" width="14.69921875" style="48" customWidth="1"/>
    <col min="7" max="7" width="16.296875" style="48" bestFit="1" customWidth="1"/>
    <col min="8" max="8" width="13.296875" style="48" customWidth="1"/>
    <col min="9" max="10" width="11.69921875" style="48" customWidth="1"/>
    <col min="11" max="11" width="14.796875" style="48" customWidth="1"/>
    <col min="12" max="12" width="11.69921875" style="48" customWidth="1"/>
    <col min="13" max="13" width="3.69921875" style="48" bestFit="1" customWidth="1"/>
    <col min="14" max="14" width="11.69921875" style="48" customWidth="1"/>
    <col min="15" max="15" width="13" style="48" customWidth="1"/>
    <col min="16" max="17" width="11.69921875" style="48" customWidth="1"/>
    <col min="18" max="18" width="15.296875" style="48" customWidth="1"/>
    <col min="19" max="19" width="14.3984375" style="48" customWidth="1"/>
    <col min="20" max="20" width="14.8984375" style="48" customWidth="1"/>
    <col min="21" max="21" width="16.296875" style="48" bestFit="1" customWidth="1"/>
    <col min="22" max="24" width="11.69921875" style="48" customWidth="1"/>
    <col min="25" max="25" width="14.19921875" style="48" customWidth="1"/>
    <col min="26" max="26" width="14.3984375" style="48" customWidth="1"/>
    <col min="27" max="27" width="13.8984375" style="48" customWidth="1"/>
    <col min="28" max="28" width="16.296875" style="48" bestFit="1" customWidth="1"/>
    <col min="29" max="29" width="11.69921875" style="48" customWidth="1"/>
    <col min="30" max="30" width="24.19921875" style="48" customWidth="1"/>
    <col min="31" max="16384" width="10.69921875" style="48"/>
  </cols>
  <sheetData>
    <row r="1" spans="2:30" ht="35" customHeight="1" thickBot="1"/>
    <row r="2" spans="2:30" ht="70" customHeight="1" thickBot="1">
      <c r="B2" s="356" t="s">
        <v>16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</row>
    <row r="3" spans="2:30" ht="35" customHeight="1">
      <c r="B3" s="278"/>
      <c r="C3" s="279" t="s">
        <v>32</v>
      </c>
      <c r="D3" s="245" t="s">
        <v>27</v>
      </c>
      <c r="E3" s="245" t="s">
        <v>28</v>
      </c>
      <c r="F3" s="245" t="s">
        <v>28</v>
      </c>
      <c r="G3" s="245" t="s">
        <v>29</v>
      </c>
      <c r="H3" s="245" t="s">
        <v>30</v>
      </c>
      <c r="I3" s="279" t="s">
        <v>31</v>
      </c>
      <c r="J3" s="279" t="s">
        <v>32</v>
      </c>
      <c r="K3" s="245" t="s">
        <v>27</v>
      </c>
      <c r="L3" s="245" t="s">
        <v>28</v>
      </c>
      <c r="M3" s="245" t="s">
        <v>28</v>
      </c>
      <c r="N3" s="245" t="s">
        <v>29</v>
      </c>
      <c r="O3" s="245" t="s">
        <v>30</v>
      </c>
      <c r="P3" s="279" t="s">
        <v>31</v>
      </c>
      <c r="Q3" s="279" t="s">
        <v>32</v>
      </c>
      <c r="R3" s="245" t="s">
        <v>27</v>
      </c>
      <c r="S3" s="245" t="s">
        <v>28</v>
      </c>
      <c r="T3" s="245" t="s">
        <v>28</v>
      </c>
      <c r="U3" s="245" t="s">
        <v>29</v>
      </c>
      <c r="V3" s="245" t="s">
        <v>30</v>
      </c>
      <c r="W3" s="279" t="s">
        <v>31</v>
      </c>
      <c r="X3" s="279" t="s">
        <v>32</v>
      </c>
      <c r="Y3" s="245" t="s">
        <v>27</v>
      </c>
      <c r="Z3" s="245" t="s">
        <v>28</v>
      </c>
      <c r="AA3" s="245" t="s">
        <v>28</v>
      </c>
      <c r="AB3" s="245" t="s">
        <v>29</v>
      </c>
      <c r="AC3" s="245" t="s">
        <v>30</v>
      </c>
      <c r="AD3" s="279" t="s">
        <v>31</v>
      </c>
    </row>
    <row r="4" spans="2:30" ht="45" customHeight="1" thickBot="1">
      <c r="B4" s="34"/>
      <c r="C4" s="255">
        <v>1</v>
      </c>
      <c r="D4" s="18">
        <f>C4+1</f>
        <v>2</v>
      </c>
      <c r="E4" s="18">
        <f t="shared" ref="E4:AD4" si="0">D4+1</f>
        <v>3</v>
      </c>
      <c r="F4" s="18">
        <f t="shared" si="0"/>
        <v>4</v>
      </c>
      <c r="G4" s="18">
        <f t="shared" si="0"/>
        <v>5</v>
      </c>
      <c r="H4" s="18">
        <f t="shared" si="0"/>
        <v>6</v>
      </c>
      <c r="I4" s="255">
        <f t="shared" si="0"/>
        <v>7</v>
      </c>
      <c r="J4" s="255">
        <f t="shared" si="0"/>
        <v>8</v>
      </c>
      <c r="K4" s="18">
        <f t="shared" si="0"/>
        <v>9</v>
      </c>
      <c r="L4" s="18">
        <f t="shared" si="0"/>
        <v>10</v>
      </c>
      <c r="M4" s="18">
        <f t="shared" si="0"/>
        <v>11</v>
      </c>
      <c r="N4" s="18">
        <f t="shared" si="0"/>
        <v>12</v>
      </c>
      <c r="O4" s="18">
        <f t="shared" si="0"/>
        <v>13</v>
      </c>
      <c r="P4" s="255">
        <f t="shared" si="0"/>
        <v>14</v>
      </c>
      <c r="Q4" s="255">
        <f t="shared" si="0"/>
        <v>15</v>
      </c>
      <c r="R4" s="18">
        <f t="shared" si="0"/>
        <v>16</v>
      </c>
      <c r="S4" s="18">
        <f t="shared" si="0"/>
        <v>17</v>
      </c>
      <c r="T4" s="18">
        <f t="shared" si="0"/>
        <v>18</v>
      </c>
      <c r="U4" s="18">
        <f t="shared" si="0"/>
        <v>19</v>
      </c>
      <c r="V4" s="18">
        <f t="shared" si="0"/>
        <v>20</v>
      </c>
      <c r="W4" s="255">
        <f t="shared" si="0"/>
        <v>21</v>
      </c>
      <c r="X4" s="255">
        <f t="shared" si="0"/>
        <v>22</v>
      </c>
      <c r="Y4" s="18">
        <f t="shared" si="0"/>
        <v>23</v>
      </c>
      <c r="Z4" s="18">
        <f t="shared" si="0"/>
        <v>24</v>
      </c>
      <c r="AA4" s="18">
        <f t="shared" si="0"/>
        <v>25</v>
      </c>
      <c r="AB4" s="18">
        <f t="shared" si="0"/>
        <v>26</v>
      </c>
      <c r="AC4" s="18">
        <f t="shared" si="0"/>
        <v>27</v>
      </c>
      <c r="AD4" s="255">
        <f t="shared" si="0"/>
        <v>28</v>
      </c>
    </row>
    <row r="5" spans="2:30" ht="57" customHeight="1" thickBot="1">
      <c r="B5" s="256" t="s">
        <v>35</v>
      </c>
      <c r="C5" s="257"/>
      <c r="D5" s="93" t="s">
        <v>81</v>
      </c>
      <c r="E5" s="93" t="s">
        <v>45</v>
      </c>
      <c r="F5" s="93" t="s">
        <v>45</v>
      </c>
      <c r="G5" s="22" t="s">
        <v>44</v>
      </c>
      <c r="H5" s="93" t="s">
        <v>61</v>
      </c>
      <c r="I5" s="445" t="s">
        <v>73</v>
      </c>
      <c r="J5" s="446"/>
      <c r="K5" s="93" t="s">
        <v>81</v>
      </c>
      <c r="L5" s="93" t="s">
        <v>45</v>
      </c>
      <c r="M5" s="260"/>
      <c r="N5" s="93" t="s">
        <v>61</v>
      </c>
      <c r="O5" s="93" t="s">
        <v>61</v>
      </c>
      <c r="P5" s="445" t="s">
        <v>73</v>
      </c>
      <c r="Q5" s="446"/>
      <c r="R5" s="93" t="s">
        <v>81</v>
      </c>
      <c r="S5" s="93" t="s">
        <v>45</v>
      </c>
      <c r="T5" s="93" t="s">
        <v>45</v>
      </c>
      <c r="U5" s="22" t="s">
        <v>44</v>
      </c>
      <c r="V5" s="93" t="s">
        <v>61</v>
      </c>
      <c r="W5" s="445" t="s">
        <v>73</v>
      </c>
      <c r="X5" s="446"/>
      <c r="Y5" s="93" t="s">
        <v>81</v>
      </c>
      <c r="Z5" s="93" t="s">
        <v>45</v>
      </c>
      <c r="AA5" s="93" t="s">
        <v>61</v>
      </c>
      <c r="AB5" s="22" t="s">
        <v>44</v>
      </c>
      <c r="AC5" s="93" t="s">
        <v>48</v>
      </c>
      <c r="AD5" s="128" t="s">
        <v>73</v>
      </c>
    </row>
    <row r="6" spans="2:30" ht="57" customHeight="1">
      <c r="B6" s="433" t="s">
        <v>36</v>
      </c>
      <c r="C6" s="85"/>
      <c r="D6" s="41"/>
      <c r="E6" s="42" t="s">
        <v>34</v>
      </c>
      <c r="F6" s="41"/>
      <c r="G6" s="42" t="s">
        <v>34</v>
      </c>
      <c r="H6" s="42" t="s">
        <v>34</v>
      </c>
      <c r="I6" s="367" t="s">
        <v>74</v>
      </c>
      <c r="J6" s="368"/>
      <c r="K6" s="54"/>
      <c r="L6" s="42" t="s">
        <v>34</v>
      </c>
      <c r="M6" s="41"/>
      <c r="N6" s="42" t="s">
        <v>34</v>
      </c>
      <c r="O6" s="42" t="s">
        <v>34</v>
      </c>
      <c r="P6" s="367" t="s">
        <v>34</v>
      </c>
      <c r="Q6" s="368"/>
      <c r="R6" s="54"/>
      <c r="S6" s="42" t="s">
        <v>34</v>
      </c>
      <c r="T6" s="41"/>
      <c r="U6" s="42" t="s">
        <v>34</v>
      </c>
      <c r="V6" s="42" t="s">
        <v>34</v>
      </c>
      <c r="W6" s="458" t="s">
        <v>82</v>
      </c>
      <c r="X6" s="442"/>
      <c r="Y6" s="54"/>
      <c r="Z6" s="42" t="s">
        <v>34</v>
      </c>
      <c r="AA6" s="20"/>
      <c r="AB6" s="42" t="s">
        <v>34</v>
      </c>
      <c r="AC6" s="42" t="s">
        <v>34</v>
      </c>
      <c r="AD6" s="41"/>
    </row>
    <row r="7" spans="2:30" s="282" customFormat="1" ht="258" customHeight="1">
      <c r="B7" s="434"/>
      <c r="C7" s="263"/>
      <c r="D7" s="30"/>
      <c r="E7" s="284" t="s">
        <v>126</v>
      </c>
      <c r="F7" s="30"/>
      <c r="G7" s="286" t="s">
        <v>127</v>
      </c>
      <c r="H7" s="84" t="s">
        <v>63</v>
      </c>
      <c r="I7" s="467" t="s">
        <v>131</v>
      </c>
      <c r="J7" s="468"/>
      <c r="K7" s="287"/>
      <c r="L7" s="284" t="s">
        <v>126</v>
      </c>
      <c r="M7" s="30"/>
      <c r="N7" s="286" t="s">
        <v>127</v>
      </c>
      <c r="O7" s="84" t="s">
        <v>63</v>
      </c>
      <c r="P7" s="461" t="s">
        <v>64</v>
      </c>
      <c r="Q7" s="462"/>
      <c r="R7" s="287"/>
      <c r="S7" s="284" t="s">
        <v>132</v>
      </c>
      <c r="T7" s="30"/>
      <c r="U7" s="286" t="s">
        <v>127</v>
      </c>
      <c r="V7" s="84" t="s">
        <v>63</v>
      </c>
      <c r="W7" s="465" t="s">
        <v>133</v>
      </c>
      <c r="X7" s="466"/>
      <c r="Y7" s="287"/>
      <c r="Z7" s="284" t="s">
        <v>132</v>
      </c>
      <c r="AA7" s="30"/>
      <c r="AB7" s="286" t="s">
        <v>127</v>
      </c>
      <c r="AC7" s="84" t="s">
        <v>63</v>
      </c>
      <c r="AD7" s="30"/>
    </row>
    <row r="8" spans="2:30" s="106" customFormat="1" ht="28" customHeight="1" thickBot="1">
      <c r="B8" s="435"/>
      <c r="C8" s="267"/>
      <c r="D8" s="98"/>
      <c r="E8" s="290">
        <v>3</v>
      </c>
      <c r="F8" s="103"/>
      <c r="G8" s="291">
        <v>3</v>
      </c>
      <c r="H8" s="120">
        <v>3</v>
      </c>
      <c r="I8" s="304">
        <v>7</v>
      </c>
      <c r="J8" s="304">
        <v>7</v>
      </c>
      <c r="K8" s="98"/>
      <c r="L8" s="290">
        <v>3</v>
      </c>
      <c r="M8" s="103"/>
      <c r="N8" s="291">
        <v>3</v>
      </c>
      <c r="O8" s="120">
        <v>3</v>
      </c>
      <c r="P8" s="303">
        <v>7</v>
      </c>
      <c r="Q8" s="303">
        <v>7</v>
      </c>
      <c r="R8" s="98"/>
      <c r="S8" s="290">
        <v>3</v>
      </c>
      <c r="T8" s="98"/>
      <c r="U8" s="291">
        <v>3</v>
      </c>
      <c r="V8" s="120">
        <v>3</v>
      </c>
      <c r="W8" s="302">
        <v>7</v>
      </c>
      <c r="X8" s="302">
        <v>7</v>
      </c>
      <c r="Y8" s="98"/>
      <c r="Z8" s="290">
        <v>3</v>
      </c>
      <c r="AA8" s="98"/>
      <c r="AB8" s="291">
        <v>3</v>
      </c>
      <c r="AC8" s="120">
        <v>3</v>
      </c>
      <c r="AD8" s="98"/>
    </row>
    <row r="9" spans="2:30" s="106" customFormat="1" ht="163" thickBot="1">
      <c r="B9" s="498"/>
      <c r="C9" s="512"/>
      <c r="D9" s="502"/>
      <c r="E9" s="503"/>
      <c r="F9" s="501"/>
      <c r="G9" s="496" t="s">
        <v>154</v>
      </c>
      <c r="H9" s="507"/>
      <c r="I9" s="508"/>
      <c r="J9" s="509"/>
      <c r="K9" s="502"/>
      <c r="L9" s="503"/>
      <c r="M9" s="501"/>
      <c r="N9" s="503"/>
      <c r="O9" s="507"/>
      <c r="P9" s="508"/>
      <c r="Q9" s="509"/>
      <c r="R9" s="502"/>
      <c r="S9" s="503"/>
      <c r="T9" s="502"/>
      <c r="U9" s="496" t="s">
        <v>154</v>
      </c>
      <c r="V9" s="507"/>
      <c r="W9" s="513"/>
      <c r="X9" s="514"/>
      <c r="Y9" s="502"/>
      <c r="Z9" s="503"/>
      <c r="AA9" s="502"/>
      <c r="AB9" s="496" t="s">
        <v>154</v>
      </c>
      <c r="AC9" s="507"/>
      <c r="AD9" s="502"/>
    </row>
    <row r="10" spans="2:30" ht="76" customHeight="1">
      <c r="B10" s="437" t="s">
        <v>39</v>
      </c>
      <c r="C10" s="42" t="s">
        <v>34</v>
      </c>
      <c r="D10" s="41"/>
      <c r="E10" s="61"/>
      <c r="F10" s="41"/>
      <c r="G10" s="65"/>
      <c r="H10" s="96"/>
      <c r="I10" s="443"/>
      <c r="J10" s="444"/>
      <c r="K10" s="41"/>
      <c r="L10" s="65"/>
      <c r="M10" s="65"/>
      <c r="N10" s="65"/>
      <c r="O10" s="96"/>
      <c r="P10" s="395" t="s">
        <v>83</v>
      </c>
      <c r="Q10" s="368"/>
      <c r="R10" s="41"/>
      <c r="S10" s="65"/>
      <c r="T10" s="41"/>
      <c r="U10" s="65"/>
      <c r="V10" s="41"/>
      <c r="W10" s="367" t="s">
        <v>34</v>
      </c>
      <c r="X10" s="368"/>
      <c r="Y10" s="41"/>
      <c r="Z10" s="41"/>
      <c r="AA10" s="41"/>
      <c r="AB10" s="41"/>
      <c r="AC10" s="41"/>
      <c r="AD10" s="41"/>
    </row>
    <row r="11" spans="2:30" ht="168" customHeight="1">
      <c r="B11" s="438"/>
      <c r="C11" s="86" t="s">
        <v>60</v>
      </c>
      <c r="D11" s="5"/>
      <c r="E11" s="8"/>
      <c r="F11" s="6"/>
      <c r="G11" s="7"/>
      <c r="H11" s="75"/>
      <c r="I11" s="459"/>
      <c r="J11" s="460"/>
      <c r="K11" s="27"/>
      <c r="L11" s="75"/>
      <c r="M11" s="75"/>
      <c r="N11" s="75"/>
      <c r="O11" s="75"/>
      <c r="P11" s="463" t="s">
        <v>134</v>
      </c>
      <c r="Q11" s="464"/>
      <c r="R11" s="5"/>
      <c r="S11" s="7"/>
      <c r="T11" s="5"/>
      <c r="U11" s="7"/>
      <c r="V11" s="6"/>
      <c r="W11" s="452" t="s">
        <v>65</v>
      </c>
      <c r="X11" s="453"/>
      <c r="Y11" s="5"/>
      <c r="Z11" s="5"/>
      <c r="AA11" s="6"/>
      <c r="AB11" s="6"/>
      <c r="AC11" s="5"/>
      <c r="AD11" s="5"/>
    </row>
    <row r="12" spans="2:30" s="106" customFormat="1" ht="27" thickBot="1">
      <c r="B12" s="438"/>
      <c r="C12" s="115">
        <v>7</v>
      </c>
      <c r="D12" s="118"/>
      <c r="E12" s="123"/>
      <c r="F12" s="118"/>
      <c r="G12" s="123"/>
      <c r="H12" s="118"/>
      <c r="I12" s="344"/>
      <c r="J12" s="345"/>
      <c r="K12" s="118"/>
      <c r="L12" s="123"/>
      <c r="M12" s="123"/>
      <c r="N12" s="123"/>
      <c r="O12" s="118"/>
      <c r="P12" s="299">
        <v>7</v>
      </c>
      <c r="Q12" s="300">
        <v>7</v>
      </c>
      <c r="R12" s="118"/>
      <c r="S12" s="123"/>
      <c r="T12" s="118"/>
      <c r="U12" s="123"/>
      <c r="V12" s="118"/>
      <c r="W12" s="115">
        <v>7</v>
      </c>
      <c r="X12" s="115">
        <v>7</v>
      </c>
      <c r="Y12" s="118"/>
      <c r="Z12" s="118"/>
      <c r="AA12" s="118"/>
      <c r="AB12" s="118"/>
      <c r="AC12" s="118"/>
      <c r="AD12" s="118"/>
    </row>
  </sheetData>
  <mergeCells count="18">
    <mergeCell ref="I6:J6"/>
    <mergeCell ref="I7:J7"/>
    <mergeCell ref="B2:AD2"/>
    <mergeCell ref="I11:J11"/>
    <mergeCell ref="I10:J10"/>
    <mergeCell ref="B10:B12"/>
    <mergeCell ref="B6:B8"/>
    <mergeCell ref="W11:X11"/>
    <mergeCell ref="W10:X10"/>
    <mergeCell ref="P7:Q7"/>
    <mergeCell ref="P6:Q6"/>
    <mergeCell ref="P11:Q11"/>
    <mergeCell ref="P10:Q10"/>
    <mergeCell ref="I5:J5"/>
    <mergeCell ref="P5:Q5"/>
    <mergeCell ref="W5:X5"/>
    <mergeCell ref="W7:X7"/>
    <mergeCell ref="W6:X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9B91-50BC-7748-B896-D06FAA6A21EF}">
  <sheetPr>
    <tabColor rgb="FF00B0F0"/>
  </sheetPr>
  <dimension ref="B1:AG12"/>
  <sheetViews>
    <sheetView topLeftCell="M1" zoomScale="50" zoomScaleNormal="50" workbookViewId="0">
      <selection activeCell="N9" sqref="N9"/>
    </sheetView>
  </sheetViews>
  <sheetFormatPr baseColWidth="10" defaultRowHeight="26"/>
  <cols>
    <col min="1" max="2" width="10.69921875" style="48"/>
    <col min="3" max="3" width="20.296875" style="48" customWidth="1"/>
    <col min="4" max="4" width="15.09765625" style="48" customWidth="1"/>
    <col min="5" max="5" width="15.796875" style="48" customWidth="1"/>
    <col min="6" max="6" width="15.3984375" style="48" bestFit="1" customWidth="1"/>
    <col min="7" max="7" width="18.09765625" style="48" customWidth="1"/>
    <col min="8" max="10" width="12.8984375" style="48" customWidth="1"/>
    <col min="11" max="11" width="2.59765625" style="48" bestFit="1" customWidth="1"/>
    <col min="12" max="13" width="12.8984375" style="48" customWidth="1"/>
    <col min="14" max="14" width="15.3984375" style="48" customWidth="1"/>
    <col min="15" max="17" width="12.8984375" style="48" customWidth="1"/>
    <col min="18" max="18" width="3.69921875" style="48" bestFit="1" customWidth="1"/>
    <col min="19" max="19" width="12.8984375" style="48" customWidth="1"/>
    <col min="20" max="20" width="16.69921875" style="48" customWidth="1"/>
    <col min="21" max="21" width="17.69921875" style="48" customWidth="1"/>
    <col min="22" max="22" width="14.3984375" style="48" customWidth="1"/>
    <col min="23" max="24" width="12.8984375" style="48" customWidth="1"/>
    <col min="25" max="25" width="3.69921875" style="48" bestFit="1" customWidth="1"/>
    <col min="26" max="26" width="12.8984375" style="48" customWidth="1"/>
    <col min="27" max="27" width="17.09765625" style="48" customWidth="1"/>
    <col min="28" max="28" width="16.8984375" style="48" customWidth="1"/>
    <col min="29" max="31" width="12.8984375" style="48" customWidth="1"/>
    <col min="32" max="32" width="3.69921875" style="48" bestFit="1" customWidth="1"/>
    <col min="33" max="33" width="12.8984375" style="48" customWidth="1"/>
    <col min="34" max="16384" width="10.69921875" style="48"/>
  </cols>
  <sheetData>
    <row r="1" spans="2:33" ht="35" customHeight="1" thickBot="1"/>
    <row r="2" spans="2:33" ht="70" customHeight="1" thickBot="1">
      <c r="B2" s="356" t="s">
        <v>17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8"/>
    </row>
    <row r="3" spans="2:33" ht="35" customHeight="1">
      <c r="B3" s="278"/>
      <c r="C3" s="279" t="s">
        <v>32</v>
      </c>
      <c r="D3" s="245" t="s">
        <v>27</v>
      </c>
      <c r="E3" s="245" t="s">
        <v>28</v>
      </c>
      <c r="F3" s="245" t="s">
        <v>66</v>
      </c>
      <c r="G3" s="245" t="s">
        <v>29</v>
      </c>
      <c r="H3" s="245" t="s">
        <v>30</v>
      </c>
      <c r="I3" s="279" t="s">
        <v>31</v>
      </c>
      <c r="J3" s="279" t="s">
        <v>32</v>
      </c>
      <c r="K3" s="245" t="s">
        <v>27</v>
      </c>
      <c r="L3" s="245" t="s">
        <v>28</v>
      </c>
      <c r="M3" s="245" t="s">
        <v>66</v>
      </c>
      <c r="N3" s="245" t="s">
        <v>29</v>
      </c>
      <c r="O3" s="245" t="s">
        <v>30</v>
      </c>
      <c r="P3" s="279" t="s">
        <v>31</v>
      </c>
      <c r="Q3" s="279" t="s">
        <v>32</v>
      </c>
      <c r="R3" s="245" t="s">
        <v>27</v>
      </c>
      <c r="S3" s="245" t="s">
        <v>28</v>
      </c>
      <c r="T3" s="245" t="s">
        <v>66</v>
      </c>
      <c r="U3" s="245" t="s">
        <v>29</v>
      </c>
      <c r="V3" s="245" t="s">
        <v>30</v>
      </c>
      <c r="W3" s="279" t="s">
        <v>31</v>
      </c>
      <c r="X3" s="279" t="s">
        <v>32</v>
      </c>
      <c r="Y3" s="245" t="s">
        <v>27</v>
      </c>
      <c r="Z3" s="245" t="s">
        <v>28</v>
      </c>
      <c r="AA3" s="245" t="s">
        <v>66</v>
      </c>
      <c r="AB3" s="245" t="s">
        <v>29</v>
      </c>
      <c r="AC3" s="245" t="s">
        <v>30</v>
      </c>
      <c r="AD3" s="279" t="s">
        <v>31</v>
      </c>
      <c r="AE3" s="279" t="s">
        <v>32</v>
      </c>
      <c r="AF3" s="245" t="s">
        <v>27</v>
      </c>
      <c r="AG3" s="245" t="s">
        <v>28</v>
      </c>
    </row>
    <row r="4" spans="2:33" ht="45" customHeight="1" thickBot="1">
      <c r="B4" s="34"/>
      <c r="C4" s="255">
        <v>1</v>
      </c>
      <c r="D4" s="18">
        <f>C4+1</f>
        <v>2</v>
      </c>
      <c r="E4" s="18">
        <f t="shared" ref="E4:AG4" si="0">D4+1</f>
        <v>3</v>
      </c>
      <c r="F4" s="18">
        <f t="shared" si="0"/>
        <v>4</v>
      </c>
      <c r="G4" s="18">
        <f t="shared" si="0"/>
        <v>5</v>
      </c>
      <c r="H4" s="18">
        <f t="shared" si="0"/>
        <v>6</v>
      </c>
      <c r="I4" s="255">
        <f t="shared" si="0"/>
        <v>7</v>
      </c>
      <c r="J4" s="255">
        <f t="shared" si="0"/>
        <v>8</v>
      </c>
      <c r="K4" s="18">
        <f t="shared" si="0"/>
        <v>9</v>
      </c>
      <c r="L4" s="18">
        <f t="shared" si="0"/>
        <v>10</v>
      </c>
      <c r="M4" s="18">
        <f t="shared" si="0"/>
        <v>11</v>
      </c>
      <c r="N4" s="18">
        <f t="shared" si="0"/>
        <v>12</v>
      </c>
      <c r="O4" s="18">
        <f t="shared" si="0"/>
        <v>13</v>
      </c>
      <c r="P4" s="255">
        <f t="shared" si="0"/>
        <v>14</v>
      </c>
      <c r="Q4" s="255">
        <f t="shared" si="0"/>
        <v>15</v>
      </c>
      <c r="R4" s="18">
        <f t="shared" si="0"/>
        <v>16</v>
      </c>
      <c r="S4" s="18">
        <f t="shared" si="0"/>
        <v>17</v>
      </c>
      <c r="T4" s="18">
        <f t="shared" si="0"/>
        <v>18</v>
      </c>
      <c r="U4" s="18">
        <f t="shared" si="0"/>
        <v>19</v>
      </c>
      <c r="V4" s="18">
        <f t="shared" si="0"/>
        <v>20</v>
      </c>
      <c r="W4" s="255">
        <f t="shared" si="0"/>
        <v>21</v>
      </c>
      <c r="X4" s="255">
        <f t="shared" si="0"/>
        <v>22</v>
      </c>
      <c r="Y4" s="18">
        <f t="shared" si="0"/>
        <v>23</v>
      </c>
      <c r="Z4" s="18">
        <f t="shared" si="0"/>
        <v>24</v>
      </c>
      <c r="AA4" s="18">
        <f t="shared" si="0"/>
        <v>25</v>
      </c>
      <c r="AB4" s="18">
        <f t="shared" si="0"/>
        <v>26</v>
      </c>
      <c r="AC4" s="18">
        <f t="shared" si="0"/>
        <v>27</v>
      </c>
      <c r="AD4" s="255">
        <f t="shared" si="0"/>
        <v>28</v>
      </c>
      <c r="AE4" s="255">
        <f t="shared" si="0"/>
        <v>29</v>
      </c>
      <c r="AF4" s="18">
        <f t="shared" si="0"/>
        <v>30</v>
      </c>
      <c r="AG4" s="19">
        <f t="shared" si="0"/>
        <v>31</v>
      </c>
    </row>
    <row r="5" spans="2:33" ht="57" customHeight="1" thickBot="1">
      <c r="B5" s="256" t="s">
        <v>35</v>
      </c>
      <c r="C5" s="93" t="s">
        <v>73</v>
      </c>
      <c r="D5" s="93" t="s">
        <v>45</v>
      </c>
      <c r="E5" s="93" t="s">
        <v>86</v>
      </c>
      <c r="F5" s="257"/>
      <c r="G5" s="22" t="s">
        <v>44</v>
      </c>
      <c r="H5" s="93" t="s">
        <v>61</v>
      </c>
      <c r="I5" s="445" t="s">
        <v>73</v>
      </c>
      <c r="J5" s="446"/>
      <c r="K5" s="305"/>
      <c r="L5" s="93" t="s">
        <v>45</v>
      </c>
      <c r="M5" s="93" t="s">
        <v>61</v>
      </c>
      <c r="N5" s="22" t="s">
        <v>44</v>
      </c>
      <c r="O5" s="93" t="s">
        <v>61</v>
      </c>
      <c r="P5" s="445" t="s">
        <v>73</v>
      </c>
      <c r="Q5" s="446"/>
      <c r="R5" s="257"/>
      <c r="S5" s="93" t="s">
        <v>45</v>
      </c>
      <c r="T5" s="93" t="s">
        <v>86</v>
      </c>
      <c r="U5" s="22" t="s">
        <v>44</v>
      </c>
      <c r="V5" s="93" t="s">
        <v>61</v>
      </c>
      <c r="W5" s="445" t="s">
        <v>73</v>
      </c>
      <c r="X5" s="446"/>
      <c r="Y5" s="305"/>
      <c r="Z5" s="93" t="s">
        <v>45</v>
      </c>
      <c r="AA5" s="93" t="s">
        <v>86</v>
      </c>
      <c r="AB5" s="22" t="s">
        <v>44</v>
      </c>
      <c r="AC5" s="93" t="s">
        <v>61</v>
      </c>
      <c r="AD5" s="445" t="s">
        <v>73</v>
      </c>
      <c r="AE5" s="446"/>
      <c r="AF5" s="306"/>
      <c r="AG5" s="93" t="s">
        <v>45</v>
      </c>
    </row>
    <row r="6" spans="2:33" ht="73" customHeight="1">
      <c r="B6" s="433" t="s">
        <v>36</v>
      </c>
      <c r="C6" s="85"/>
      <c r="D6" s="41"/>
      <c r="E6" s="42" t="s">
        <v>84</v>
      </c>
      <c r="F6" s="41"/>
      <c r="G6" s="42" t="s">
        <v>84</v>
      </c>
      <c r="H6" s="42" t="s">
        <v>84</v>
      </c>
      <c r="I6" s="443"/>
      <c r="J6" s="444"/>
      <c r="K6" s="54"/>
      <c r="L6" s="42" t="s">
        <v>84</v>
      </c>
      <c r="M6" s="41"/>
      <c r="N6" s="42" t="s">
        <v>84</v>
      </c>
      <c r="O6" s="42" t="s">
        <v>84</v>
      </c>
      <c r="P6" s="96"/>
      <c r="Q6" s="85"/>
      <c r="R6" s="54"/>
      <c r="S6" s="42" t="s">
        <v>84</v>
      </c>
      <c r="T6" s="41"/>
      <c r="U6" s="42" t="s">
        <v>84</v>
      </c>
      <c r="V6" s="42" t="s">
        <v>84</v>
      </c>
      <c r="W6" s="458" t="s">
        <v>87</v>
      </c>
      <c r="X6" s="442"/>
      <c r="Y6" s="54"/>
      <c r="Z6" s="42" t="s">
        <v>84</v>
      </c>
      <c r="AA6" s="20"/>
      <c r="AB6" s="42" t="s">
        <v>84</v>
      </c>
      <c r="AC6" s="42" t="s">
        <v>84</v>
      </c>
      <c r="AD6" s="367" t="s">
        <v>84</v>
      </c>
      <c r="AE6" s="368"/>
      <c r="AF6" s="41"/>
      <c r="AG6" s="42" t="s">
        <v>84</v>
      </c>
    </row>
    <row r="7" spans="2:33" s="282" customFormat="1" ht="274" customHeight="1">
      <c r="B7" s="434"/>
      <c r="C7" s="263"/>
      <c r="D7" s="30"/>
      <c r="E7" s="284" t="s">
        <v>132</v>
      </c>
      <c r="F7" s="30"/>
      <c r="G7" s="286" t="s">
        <v>127</v>
      </c>
      <c r="H7" s="84" t="s">
        <v>63</v>
      </c>
      <c r="I7" s="469"/>
      <c r="J7" s="470"/>
      <c r="K7" s="287"/>
      <c r="L7" s="284" t="s">
        <v>135</v>
      </c>
      <c r="M7" s="30"/>
      <c r="N7" s="286" t="s">
        <v>127</v>
      </c>
      <c r="O7" s="84" t="s">
        <v>63</v>
      </c>
      <c r="P7" s="289"/>
      <c r="Q7" s="263"/>
      <c r="R7" s="287"/>
      <c r="S7" s="284" t="s">
        <v>135</v>
      </c>
      <c r="T7" s="30"/>
      <c r="U7" s="286" t="s">
        <v>127</v>
      </c>
      <c r="V7" s="84" t="s">
        <v>63</v>
      </c>
      <c r="W7" s="473" t="s">
        <v>136</v>
      </c>
      <c r="X7" s="474"/>
      <c r="Y7" s="287"/>
      <c r="Z7" s="284" t="s">
        <v>135</v>
      </c>
      <c r="AA7" s="30"/>
      <c r="AB7" s="286" t="s">
        <v>127</v>
      </c>
      <c r="AC7" s="84" t="s">
        <v>63</v>
      </c>
      <c r="AD7" s="452" t="s">
        <v>64</v>
      </c>
      <c r="AE7" s="453"/>
      <c r="AF7" s="30"/>
      <c r="AG7" s="284" t="s">
        <v>135</v>
      </c>
    </row>
    <row r="8" spans="2:33" s="106" customFormat="1" ht="27" thickBot="1">
      <c r="B8" s="435"/>
      <c r="C8" s="267"/>
      <c r="D8" s="98"/>
      <c r="E8" s="290">
        <v>3</v>
      </c>
      <c r="F8" s="103"/>
      <c r="G8" s="291">
        <v>3</v>
      </c>
      <c r="H8" s="120">
        <v>3</v>
      </c>
      <c r="I8" s="346"/>
      <c r="J8" s="346"/>
      <c r="K8" s="98"/>
      <c r="L8" s="290">
        <v>3</v>
      </c>
      <c r="M8" s="103"/>
      <c r="N8" s="291">
        <v>3</v>
      </c>
      <c r="O8" s="120">
        <v>3</v>
      </c>
      <c r="P8" s="292"/>
      <c r="Q8" s="267"/>
      <c r="R8" s="98"/>
      <c r="S8" s="290">
        <v>3</v>
      </c>
      <c r="T8" s="98"/>
      <c r="U8" s="291">
        <v>3</v>
      </c>
      <c r="V8" s="120">
        <v>3</v>
      </c>
      <c r="W8" s="309">
        <v>7</v>
      </c>
      <c r="X8" s="309">
        <v>7</v>
      </c>
      <c r="Y8" s="98"/>
      <c r="Z8" s="290">
        <v>3</v>
      </c>
      <c r="AA8" s="98"/>
      <c r="AB8" s="291">
        <v>3</v>
      </c>
      <c r="AC8" s="120">
        <v>3</v>
      </c>
      <c r="AD8" s="122">
        <v>7</v>
      </c>
      <c r="AE8" s="122">
        <v>7</v>
      </c>
      <c r="AF8" s="98"/>
      <c r="AG8" s="290">
        <v>3</v>
      </c>
    </row>
    <row r="9" spans="2:33" s="106" customFormat="1" ht="163" thickBot="1">
      <c r="B9" s="498"/>
      <c r="C9" s="499"/>
      <c r="D9" s="502"/>
      <c r="E9" s="503"/>
      <c r="F9" s="501"/>
      <c r="G9" s="496" t="s">
        <v>154</v>
      </c>
      <c r="H9" s="507"/>
      <c r="I9" s="515"/>
      <c r="J9" s="516"/>
      <c r="K9" s="502"/>
      <c r="L9" s="503"/>
      <c r="M9" s="501"/>
      <c r="N9" s="496" t="s">
        <v>154</v>
      </c>
      <c r="O9" s="507"/>
      <c r="P9" s="517"/>
      <c r="Q9" s="518"/>
      <c r="R9" s="502"/>
      <c r="S9" s="503"/>
      <c r="T9" s="502"/>
      <c r="U9" s="496" t="s">
        <v>154</v>
      </c>
      <c r="V9" s="507"/>
      <c r="W9" s="519"/>
      <c r="X9" s="520"/>
      <c r="Y9" s="502"/>
      <c r="Z9" s="503"/>
      <c r="AA9" s="502"/>
      <c r="AB9" s="496" t="s">
        <v>154</v>
      </c>
      <c r="AC9" s="507"/>
      <c r="AD9" s="515"/>
      <c r="AE9" s="516"/>
      <c r="AF9" s="502"/>
      <c r="AG9" s="521"/>
    </row>
    <row r="10" spans="2:33" ht="56" customHeight="1">
      <c r="B10" s="437" t="s">
        <v>39</v>
      </c>
      <c r="C10" s="41"/>
      <c r="D10" s="41"/>
      <c r="E10" s="61"/>
      <c r="F10" s="41"/>
      <c r="G10" s="65"/>
      <c r="H10" s="96"/>
      <c r="I10" s="367" t="s">
        <v>84</v>
      </c>
      <c r="J10" s="368"/>
      <c r="K10" s="41"/>
      <c r="L10" s="65"/>
      <c r="M10" s="65"/>
      <c r="N10" s="65"/>
      <c r="O10" s="96"/>
      <c r="P10" s="443"/>
      <c r="Q10" s="444"/>
      <c r="R10" s="41"/>
      <c r="S10" s="65"/>
      <c r="T10" s="41"/>
      <c r="U10" s="65"/>
      <c r="V10" s="41"/>
      <c r="W10" s="395" t="s">
        <v>85</v>
      </c>
      <c r="X10" s="368"/>
      <c r="Y10" s="41"/>
      <c r="Z10" s="41"/>
      <c r="AA10" s="41"/>
      <c r="AB10" s="41"/>
      <c r="AC10" s="41"/>
      <c r="AD10" s="367" t="s">
        <v>84</v>
      </c>
      <c r="AE10" s="368"/>
      <c r="AF10" s="41"/>
      <c r="AG10" s="47"/>
    </row>
    <row r="11" spans="2:33" ht="168" customHeight="1">
      <c r="B11" s="438"/>
      <c r="C11" s="297"/>
      <c r="D11" s="5"/>
      <c r="E11" s="8"/>
      <c r="F11" s="6"/>
      <c r="G11" s="7"/>
      <c r="H11" s="75"/>
      <c r="I11" s="452" t="s">
        <v>65</v>
      </c>
      <c r="J11" s="453"/>
      <c r="K11" s="27"/>
      <c r="L11" s="75"/>
      <c r="M11" s="75"/>
      <c r="N11" s="75"/>
      <c r="O11" s="75"/>
      <c r="P11" s="459"/>
      <c r="Q11" s="460"/>
      <c r="R11" s="5"/>
      <c r="S11" s="7"/>
      <c r="T11" s="5"/>
      <c r="U11" s="7"/>
      <c r="V11" s="6"/>
      <c r="W11" s="471" t="s">
        <v>137</v>
      </c>
      <c r="X11" s="472"/>
      <c r="Y11" s="5"/>
      <c r="Z11" s="5"/>
      <c r="AA11" s="6"/>
      <c r="AB11" s="6"/>
      <c r="AC11" s="5"/>
      <c r="AD11" s="452" t="s">
        <v>65</v>
      </c>
      <c r="AE11" s="453"/>
      <c r="AF11" s="5"/>
      <c r="AG11" s="33"/>
    </row>
    <row r="12" spans="2:33" s="106" customFormat="1">
      <c r="B12" s="438"/>
      <c r="C12" s="298"/>
      <c r="D12" s="118"/>
      <c r="E12" s="123"/>
      <c r="F12" s="118"/>
      <c r="G12" s="123"/>
      <c r="H12" s="118"/>
      <c r="I12" s="121">
        <v>7</v>
      </c>
      <c r="J12" s="121">
        <v>7</v>
      </c>
      <c r="K12" s="118"/>
      <c r="L12" s="123"/>
      <c r="M12" s="123"/>
      <c r="N12" s="123"/>
      <c r="O12" s="118"/>
      <c r="P12" s="344"/>
      <c r="Q12" s="345"/>
      <c r="R12" s="118"/>
      <c r="S12" s="123"/>
      <c r="T12" s="118"/>
      <c r="U12" s="123"/>
      <c r="V12" s="118"/>
      <c r="W12" s="301">
        <v>7</v>
      </c>
      <c r="X12" s="301">
        <v>7</v>
      </c>
      <c r="Y12" s="118"/>
      <c r="Z12" s="118"/>
      <c r="AA12" s="118"/>
      <c r="AB12" s="118"/>
      <c r="AC12" s="118"/>
      <c r="AD12" s="121">
        <v>7</v>
      </c>
      <c r="AE12" s="121">
        <v>7</v>
      </c>
      <c r="AF12" s="118"/>
      <c r="AG12" s="119"/>
    </row>
  </sheetData>
  <mergeCells count="21">
    <mergeCell ref="AD5:AE5"/>
    <mergeCell ref="W5:X5"/>
    <mergeCell ref="AD7:AE7"/>
    <mergeCell ref="P11:Q11"/>
    <mergeCell ref="W7:X7"/>
    <mergeCell ref="B10:B12"/>
    <mergeCell ref="B6:B8"/>
    <mergeCell ref="B2:AG2"/>
    <mergeCell ref="I7:J7"/>
    <mergeCell ref="I6:J6"/>
    <mergeCell ref="I11:J11"/>
    <mergeCell ref="I10:J10"/>
    <mergeCell ref="W11:X11"/>
    <mergeCell ref="W10:X10"/>
    <mergeCell ref="P10:Q10"/>
    <mergeCell ref="I5:J5"/>
    <mergeCell ref="W6:X6"/>
    <mergeCell ref="AD11:AE11"/>
    <mergeCell ref="AD10:AE10"/>
    <mergeCell ref="AD6:AE6"/>
    <mergeCell ref="P5:Q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348C-3B36-F14C-84A7-5E25245BEEF0}">
  <sheetPr>
    <tabColor rgb="FF00B0F0"/>
  </sheetPr>
  <dimension ref="B1:AF12"/>
  <sheetViews>
    <sheetView tabSelected="1" zoomScale="50" zoomScaleNormal="50" workbookViewId="0">
      <selection activeCell="AF9" sqref="AF9"/>
    </sheetView>
  </sheetViews>
  <sheetFormatPr baseColWidth="10" defaultRowHeight="26"/>
  <cols>
    <col min="1" max="2" width="10.69921875" style="48"/>
    <col min="3" max="3" width="15.796875" style="48" customWidth="1"/>
    <col min="4" max="4" width="16.796875" style="48" customWidth="1"/>
    <col min="5" max="5" width="12.59765625" style="48" customWidth="1"/>
    <col min="6" max="6" width="2.69921875" style="48" bestFit="1" customWidth="1"/>
    <col min="7" max="7" width="2.8984375" style="48" bestFit="1" customWidth="1"/>
    <col min="8" max="8" width="2.69921875" style="48" bestFit="1" customWidth="1"/>
    <col min="9" max="9" width="11.296875" style="48" customWidth="1"/>
    <col min="10" max="11" width="13.69921875" style="48" customWidth="1"/>
    <col min="12" max="12" width="15.796875" style="48" customWidth="1"/>
    <col min="13" max="14" width="11.296875" style="48" customWidth="1"/>
    <col min="15" max="15" width="3.69921875" style="48" bestFit="1" customWidth="1"/>
    <col min="16" max="16" width="11.296875" style="48" customWidth="1"/>
    <col min="17" max="17" width="16.69921875" style="48" customWidth="1"/>
    <col min="18" max="18" width="17.19921875" style="48" customWidth="1"/>
    <col min="19" max="19" width="15.796875" style="48" customWidth="1"/>
    <col min="20" max="21" width="11.296875" style="48" customWidth="1"/>
    <col min="22" max="22" width="3.69921875" style="48" bestFit="1" customWidth="1"/>
    <col min="23" max="23" width="11.296875" style="48" customWidth="1"/>
    <col min="24" max="24" width="14" style="48" customWidth="1"/>
    <col min="25" max="25" width="3.69921875" style="48" bestFit="1" customWidth="1"/>
    <col min="26" max="26" width="15.796875" style="48" customWidth="1"/>
    <col min="27" max="28" width="14" style="48" customWidth="1"/>
    <col min="29" max="30" width="3.69921875" style="48" bestFit="1" customWidth="1"/>
    <col min="31" max="31" width="13.8984375" style="48" customWidth="1"/>
    <col min="32" max="32" width="16.296875" style="48" customWidth="1"/>
    <col min="33" max="16384" width="10.69921875" style="48"/>
  </cols>
  <sheetData>
    <row r="1" spans="2:32" ht="35" customHeight="1" thickBot="1"/>
    <row r="2" spans="2:32" ht="70" customHeight="1" thickBot="1">
      <c r="B2" s="356" t="s">
        <v>18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2:32" ht="35" customHeight="1">
      <c r="B3" s="278"/>
      <c r="C3" s="245" t="s">
        <v>28</v>
      </c>
      <c r="D3" s="245" t="s">
        <v>29</v>
      </c>
      <c r="E3" s="245" t="s">
        <v>30</v>
      </c>
      <c r="F3" s="279" t="s">
        <v>31</v>
      </c>
      <c r="G3" s="279" t="s">
        <v>32</v>
      </c>
      <c r="H3" s="279" t="s">
        <v>27</v>
      </c>
      <c r="I3" s="245" t="s">
        <v>28</v>
      </c>
      <c r="J3" s="245" t="s">
        <v>28</v>
      </c>
      <c r="K3" s="245" t="s">
        <v>29</v>
      </c>
      <c r="L3" s="245" t="s">
        <v>30</v>
      </c>
      <c r="M3" s="279" t="s">
        <v>31</v>
      </c>
      <c r="N3" s="279" t="s">
        <v>32</v>
      </c>
      <c r="O3" s="245" t="s">
        <v>27</v>
      </c>
      <c r="P3" s="245" t="s">
        <v>28</v>
      </c>
      <c r="Q3" s="245" t="s">
        <v>28</v>
      </c>
      <c r="R3" s="245" t="s">
        <v>29</v>
      </c>
      <c r="S3" s="245" t="s">
        <v>30</v>
      </c>
      <c r="T3" s="279" t="s">
        <v>31</v>
      </c>
      <c r="U3" s="279" t="s">
        <v>32</v>
      </c>
      <c r="V3" s="245" t="s">
        <v>27</v>
      </c>
      <c r="W3" s="245" t="s">
        <v>28</v>
      </c>
      <c r="X3" s="245" t="s">
        <v>28</v>
      </c>
      <c r="Y3" s="245" t="s">
        <v>29</v>
      </c>
      <c r="Z3" s="245" t="s">
        <v>30</v>
      </c>
      <c r="AA3" s="279" t="s">
        <v>31</v>
      </c>
      <c r="AB3" s="279" t="s">
        <v>32</v>
      </c>
      <c r="AC3" s="245" t="s">
        <v>27</v>
      </c>
      <c r="AD3" s="245" t="s">
        <v>28</v>
      </c>
      <c r="AE3" s="245" t="s">
        <v>28</v>
      </c>
      <c r="AF3" s="245" t="s">
        <v>29</v>
      </c>
    </row>
    <row r="4" spans="2:32" ht="45" customHeight="1" thickBot="1">
      <c r="B4" s="34"/>
      <c r="C4" s="18">
        <v>1</v>
      </c>
      <c r="D4" s="18">
        <f>C4+1</f>
        <v>2</v>
      </c>
      <c r="E4" s="18">
        <f t="shared" ref="E4:AF4" si="0">D4+1</f>
        <v>3</v>
      </c>
      <c r="F4" s="255">
        <f t="shared" si="0"/>
        <v>4</v>
      </c>
      <c r="G4" s="255">
        <f t="shared" si="0"/>
        <v>5</v>
      </c>
      <c r="H4" s="255">
        <f t="shared" si="0"/>
        <v>6</v>
      </c>
      <c r="I4" s="18">
        <f t="shared" si="0"/>
        <v>7</v>
      </c>
      <c r="J4" s="18">
        <f t="shared" si="0"/>
        <v>8</v>
      </c>
      <c r="K4" s="18">
        <f t="shared" si="0"/>
        <v>9</v>
      </c>
      <c r="L4" s="18">
        <f t="shared" si="0"/>
        <v>10</v>
      </c>
      <c r="M4" s="255">
        <f t="shared" si="0"/>
        <v>11</v>
      </c>
      <c r="N4" s="255">
        <f t="shared" si="0"/>
        <v>12</v>
      </c>
      <c r="O4" s="18">
        <f t="shared" si="0"/>
        <v>13</v>
      </c>
      <c r="P4" s="18">
        <f t="shared" si="0"/>
        <v>14</v>
      </c>
      <c r="Q4" s="18">
        <f t="shared" si="0"/>
        <v>15</v>
      </c>
      <c r="R4" s="18">
        <f t="shared" si="0"/>
        <v>16</v>
      </c>
      <c r="S4" s="18">
        <f t="shared" si="0"/>
        <v>17</v>
      </c>
      <c r="T4" s="255">
        <f t="shared" si="0"/>
        <v>18</v>
      </c>
      <c r="U4" s="255">
        <f t="shared" si="0"/>
        <v>19</v>
      </c>
      <c r="V4" s="18">
        <f t="shared" si="0"/>
        <v>20</v>
      </c>
      <c r="W4" s="18">
        <f t="shared" si="0"/>
        <v>21</v>
      </c>
      <c r="X4" s="18">
        <f t="shared" si="0"/>
        <v>22</v>
      </c>
      <c r="Y4" s="18">
        <f t="shared" si="0"/>
        <v>23</v>
      </c>
      <c r="Z4" s="18">
        <f t="shared" si="0"/>
        <v>24</v>
      </c>
      <c r="AA4" s="255">
        <f t="shared" si="0"/>
        <v>25</v>
      </c>
      <c r="AB4" s="255">
        <f t="shared" si="0"/>
        <v>26</v>
      </c>
      <c r="AC4" s="18">
        <f t="shared" si="0"/>
        <v>27</v>
      </c>
      <c r="AD4" s="18">
        <f t="shared" si="0"/>
        <v>28</v>
      </c>
      <c r="AE4" s="18">
        <f t="shared" si="0"/>
        <v>29</v>
      </c>
      <c r="AF4" s="18">
        <f t="shared" si="0"/>
        <v>30</v>
      </c>
    </row>
    <row r="5" spans="2:32" ht="79" customHeight="1" thickBot="1">
      <c r="B5" s="256" t="s">
        <v>35</v>
      </c>
      <c r="C5" s="22" t="s">
        <v>33</v>
      </c>
      <c r="D5" s="22" t="s">
        <v>44</v>
      </c>
      <c r="E5" s="22" t="s">
        <v>33</v>
      </c>
      <c r="F5" s="257"/>
      <c r="G5" s="260"/>
      <c r="H5" s="260"/>
      <c r="I5" s="93" t="s">
        <v>45</v>
      </c>
      <c r="J5" s="93" t="s">
        <v>45</v>
      </c>
      <c r="K5" s="305"/>
      <c r="L5" s="22" t="s">
        <v>33</v>
      </c>
      <c r="M5" s="445" t="s">
        <v>73</v>
      </c>
      <c r="N5" s="446"/>
      <c r="O5" s="305"/>
      <c r="P5" s="93" t="s">
        <v>45</v>
      </c>
      <c r="Q5" s="93" t="s">
        <v>45</v>
      </c>
      <c r="R5" s="22" t="s">
        <v>44</v>
      </c>
      <c r="S5" s="22" t="s">
        <v>33</v>
      </c>
      <c r="T5" s="445" t="s">
        <v>73</v>
      </c>
      <c r="U5" s="446"/>
      <c r="V5" s="306"/>
      <c r="W5" s="93" t="s">
        <v>45</v>
      </c>
      <c r="X5" s="305"/>
      <c r="Y5" s="305"/>
      <c r="Z5" s="22" t="s">
        <v>33</v>
      </c>
      <c r="AA5" s="445" t="s">
        <v>73</v>
      </c>
      <c r="AB5" s="446"/>
      <c r="AC5" s="260"/>
      <c r="AD5" s="257"/>
      <c r="AE5" s="93" t="s">
        <v>61</v>
      </c>
      <c r="AF5" s="22" t="s">
        <v>44</v>
      </c>
    </row>
    <row r="6" spans="2:32" ht="53" customHeight="1">
      <c r="B6" s="433" t="s">
        <v>36</v>
      </c>
      <c r="C6" s="85"/>
      <c r="D6" s="42" t="s">
        <v>34</v>
      </c>
      <c r="E6" s="42" t="s">
        <v>34</v>
      </c>
      <c r="F6" s="41"/>
      <c r="G6" s="85"/>
      <c r="H6" s="96"/>
      <c r="I6" s="42" t="s">
        <v>34</v>
      </c>
      <c r="J6" s="85"/>
      <c r="K6" s="42" t="s">
        <v>34</v>
      </c>
      <c r="L6" s="85"/>
      <c r="M6" s="367" t="s">
        <v>89</v>
      </c>
      <c r="N6" s="368"/>
      <c r="O6" s="96"/>
      <c r="P6" s="42" t="s">
        <v>34</v>
      </c>
      <c r="Q6" s="85"/>
      <c r="R6" s="42" t="s">
        <v>34</v>
      </c>
      <c r="S6" s="41"/>
      <c r="T6" s="41"/>
      <c r="U6" s="41"/>
      <c r="V6" s="85"/>
      <c r="W6" s="42" t="s">
        <v>34</v>
      </c>
      <c r="X6" s="41"/>
      <c r="Y6" s="54"/>
      <c r="Z6" s="41"/>
      <c r="AA6" s="458" t="s">
        <v>88</v>
      </c>
      <c r="AB6" s="442"/>
      <c r="AC6" s="41"/>
      <c r="AD6" s="41"/>
      <c r="AE6" s="42" t="s">
        <v>34</v>
      </c>
      <c r="AF6" s="42" t="s">
        <v>34</v>
      </c>
    </row>
    <row r="7" spans="2:32" s="282" customFormat="1" ht="248" customHeight="1">
      <c r="B7" s="434"/>
      <c r="C7" s="263"/>
      <c r="D7" s="286" t="s">
        <v>127</v>
      </c>
      <c r="E7" s="84" t="s">
        <v>63</v>
      </c>
      <c r="F7" s="30"/>
      <c r="G7" s="263"/>
      <c r="H7" s="75"/>
      <c r="I7" s="284" t="s">
        <v>135</v>
      </c>
      <c r="J7" s="263"/>
      <c r="K7" s="286" t="s">
        <v>127</v>
      </c>
      <c r="L7" s="87"/>
      <c r="M7" s="452" t="s">
        <v>67</v>
      </c>
      <c r="N7" s="453"/>
      <c r="O7" s="289"/>
      <c r="P7" s="284" t="s">
        <v>135</v>
      </c>
      <c r="Q7" s="263"/>
      <c r="R7" s="286" t="s">
        <v>127</v>
      </c>
      <c r="S7" s="30"/>
      <c r="T7" s="30"/>
      <c r="U7" s="30"/>
      <c r="V7" s="75"/>
      <c r="W7" s="284" t="s">
        <v>135</v>
      </c>
      <c r="X7" s="30"/>
      <c r="Y7" s="287"/>
      <c r="Z7" s="30"/>
      <c r="AA7" s="473" t="s">
        <v>138</v>
      </c>
      <c r="AB7" s="474"/>
      <c r="AC7" s="30"/>
      <c r="AD7" s="30"/>
      <c r="AE7" s="310" t="s">
        <v>139</v>
      </c>
      <c r="AF7" s="286" t="s">
        <v>127</v>
      </c>
    </row>
    <row r="8" spans="2:32" s="106" customFormat="1" ht="27" thickBot="1">
      <c r="B8" s="435"/>
      <c r="C8" s="267"/>
      <c r="D8" s="291">
        <v>3</v>
      </c>
      <c r="E8" s="120">
        <v>3</v>
      </c>
      <c r="F8" s="103"/>
      <c r="G8" s="98"/>
      <c r="H8" s="103"/>
      <c r="I8" s="290">
        <v>3</v>
      </c>
      <c r="J8" s="267"/>
      <c r="K8" s="291">
        <v>3</v>
      </c>
      <c r="L8" s="123"/>
      <c r="M8" s="121">
        <v>7</v>
      </c>
      <c r="N8" s="121">
        <v>7</v>
      </c>
      <c r="O8" s="292"/>
      <c r="P8" s="290">
        <v>3</v>
      </c>
      <c r="Q8" s="267"/>
      <c r="R8" s="291">
        <v>3</v>
      </c>
      <c r="S8" s="103"/>
      <c r="T8" s="98"/>
      <c r="U8" s="98"/>
      <c r="V8" s="103"/>
      <c r="W8" s="290">
        <v>3</v>
      </c>
      <c r="X8" s="98"/>
      <c r="Y8" s="98"/>
      <c r="Z8" s="98"/>
      <c r="AA8" s="307">
        <v>7</v>
      </c>
      <c r="AB8" s="307">
        <v>7</v>
      </c>
      <c r="AC8" s="98"/>
      <c r="AD8" s="98"/>
      <c r="AE8" s="290">
        <v>3</v>
      </c>
      <c r="AF8" s="291">
        <v>3</v>
      </c>
    </row>
    <row r="9" spans="2:32" s="106" customFormat="1" ht="163" thickBot="1">
      <c r="B9" s="498"/>
      <c r="C9" s="499"/>
      <c r="D9" s="496" t="s">
        <v>154</v>
      </c>
      <c r="E9" s="507"/>
      <c r="F9" s="501"/>
      <c r="G9" s="502"/>
      <c r="H9" s="501"/>
      <c r="I9" s="503"/>
      <c r="J9" s="512"/>
      <c r="K9" s="503"/>
      <c r="L9" s="507"/>
      <c r="M9" s="508"/>
      <c r="N9" s="509"/>
      <c r="O9" s="506"/>
      <c r="P9" s="503"/>
      <c r="Q9" s="512"/>
      <c r="R9" s="496" t="s">
        <v>154</v>
      </c>
      <c r="S9" s="501"/>
      <c r="T9" s="504"/>
      <c r="U9" s="522"/>
      <c r="V9" s="501"/>
      <c r="W9" s="503"/>
      <c r="X9" s="502"/>
      <c r="Y9" s="502"/>
      <c r="Z9" s="502"/>
      <c r="AA9" s="502"/>
      <c r="AB9" s="502"/>
      <c r="AC9" s="502"/>
      <c r="AD9" s="502"/>
      <c r="AE9" s="503"/>
      <c r="AF9" s="496" t="s">
        <v>154</v>
      </c>
    </row>
    <row r="10" spans="2:32" s="296" customFormat="1" ht="76" customHeight="1">
      <c r="B10" s="437" t="s">
        <v>39</v>
      </c>
      <c r="C10" s="31"/>
      <c r="D10" s="31"/>
      <c r="E10" s="311"/>
      <c r="F10" s="31"/>
      <c r="G10" s="294"/>
      <c r="H10" s="439"/>
      <c r="I10" s="439"/>
      <c r="J10" s="31"/>
      <c r="K10" s="31"/>
      <c r="L10" s="294"/>
      <c r="M10" s="443"/>
      <c r="N10" s="444"/>
      <c r="O10" s="439"/>
      <c r="P10" s="439"/>
      <c r="Q10" s="31"/>
      <c r="R10" s="31"/>
      <c r="S10" s="294"/>
      <c r="T10" s="395" t="s">
        <v>90</v>
      </c>
      <c r="U10" s="368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2:32" ht="168" customHeight="1">
      <c r="B11" s="438"/>
      <c r="C11" s="297"/>
      <c r="D11" s="5"/>
      <c r="E11" s="8"/>
      <c r="F11" s="6"/>
      <c r="G11" s="7"/>
      <c r="H11" s="75"/>
      <c r="I11" s="75"/>
      <c r="J11" s="27"/>
      <c r="K11" s="27"/>
      <c r="L11" s="75"/>
      <c r="M11" s="475"/>
      <c r="N11" s="476"/>
      <c r="O11" s="75"/>
      <c r="P11" s="75"/>
      <c r="Q11" s="297"/>
      <c r="R11" s="5"/>
      <c r="S11" s="7"/>
      <c r="T11" s="471" t="s">
        <v>140</v>
      </c>
      <c r="U11" s="472"/>
      <c r="V11" s="6"/>
      <c r="W11" s="6"/>
      <c r="X11" s="5"/>
      <c r="Y11" s="5"/>
      <c r="Z11" s="5"/>
      <c r="AA11" s="6"/>
      <c r="AB11" s="6"/>
      <c r="AC11" s="5"/>
      <c r="AD11" s="5"/>
      <c r="AE11" s="5"/>
      <c r="AF11" s="5"/>
    </row>
    <row r="12" spans="2:32" s="106" customFormat="1">
      <c r="B12" s="438"/>
      <c r="C12" s="298"/>
      <c r="D12" s="118"/>
      <c r="E12" s="123"/>
      <c r="F12" s="118"/>
      <c r="G12" s="123"/>
      <c r="H12" s="118"/>
      <c r="I12" s="118"/>
      <c r="J12" s="118"/>
      <c r="K12" s="118"/>
      <c r="L12" s="123"/>
      <c r="M12" s="123"/>
      <c r="N12" s="123"/>
      <c r="O12" s="118"/>
      <c r="P12" s="118"/>
      <c r="Q12" s="298"/>
      <c r="R12" s="118"/>
      <c r="S12" s="123"/>
      <c r="T12" s="301">
        <v>7</v>
      </c>
      <c r="U12" s="301">
        <v>7</v>
      </c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</row>
  </sheetData>
  <mergeCells count="16">
    <mergeCell ref="B2:AF2"/>
    <mergeCell ref="B10:B12"/>
    <mergeCell ref="H10:I10"/>
    <mergeCell ref="O10:P10"/>
    <mergeCell ref="B6:B8"/>
    <mergeCell ref="M7:N7"/>
    <mergeCell ref="M6:N6"/>
    <mergeCell ref="AA7:AB7"/>
    <mergeCell ref="M5:N5"/>
    <mergeCell ref="M11:N11"/>
    <mergeCell ref="AA6:AB6"/>
    <mergeCell ref="AA5:AB5"/>
    <mergeCell ref="T5:U5"/>
    <mergeCell ref="T11:U11"/>
    <mergeCell ref="M10:N10"/>
    <mergeCell ref="T10:U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Cours AN2</vt:lpstr>
      <vt:lpstr>Sept. 2025</vt:lpstr>
      <vt:lpstr>Oct. 2025</vt:lpstr>
      <vt:lpstr>Nov. 2025</vt:lpstr>
      <vt:lpstr>Déc-2025</vt:lpstr>
      <vt:lpstr>Jan. 2026</vt:lpstr>
      <vt:lpstr>Fev. 2026</vt:lpstr>
      <vt:lpstr>Mar. 2026</vt:lpstr>
      <vt:lpstr>Avr. 2026</vt:lpstr>
      <vt:lpstr>Mai 2026</vt:lpstr>
      <vt:lpstr>Juin 2026</vt:lpstr>
      <vt:lpstr>Jui. 2026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Estelle BATTIN</cp:lastModifiedBy>
  <cp:lastPrinted>2025-03-23T16:11:03Z</cp:lastPrinted>
  <dcterms:created xsi:type="dcterms:W3CDTF">2024-08-07T18:14:30Z</dcterms:created>
  <dcterms:modified xsi:type="dcterms:W3CDTF">2025-09-19T13:56:08Z</dcterms:modified>
</cp:coreProperties>
</file>